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https://cmisgroup.sharepoint.com/sites/DataandProcessManagement/Shared Documents/EEM NL hub/Reporting 2025 EEML/"/>
    </mc:Choice>
  </mc:AlternateContent>
  <xr:revisionPtr revIDLastSave="36" documentId="8_{DE290A86-FDA3-4DD1-AD6C-541B5C33D73C}" xr6:coauthVersionLast="47" xr6:coauthVersionMax="47" xr10:uidLastSave="{CE386A81-8A52-42CA-857A-327C3BDF9154}"/>
  <bookViews>
    <workbookView xWindow="-38520" yWindow="-90" windowWidth="38640" windowHeight="21120" tabRatio="897" activeTab="7"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Glossary'!$A$1:$C$32</definedName>
    <definedName name="_xlnm.Print_Area" localSheetId="2">'Completion Instructions'!$B$2:$J$71</definedName>
    <definedName name="_xlnm.Print_Area" localSheetId="0">Disclaimer!$A$1:$A$170</definedName>
    <definedName name="_xlnm.Print_Area" localSheetId="3">FAQ!$A$1:$C$24</definedName>
    <definedName name="_xlnm.Print_Area" localSheetId="1">Introduction!$B$2:$J$31</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10" i="19" l="1"/>
  <c r="D410" i="19"/>
  <c r="F209" i="19"/>
  <c r="F210" i="19"/>
  <c r="F211" i="19"/>
  <c r="F212" i="19"/>
  <c r="F213" i="19"/>
  <c r="F199" i="19"/>
  <c r="F200" i="19"/>
  <c r="F201" i="19"/>
  <c r="F189" i="19"/>
  <c r="F190" i="19"/>
  <c r="F191" i="19"/>
  <c r="F140" i="19"/>
  <c r="F141" i="19"/>
  <c r="F142" i="19"/>
  <c r="F143" i="19"/>
  <c r="F144" i="19"/>
  <c r="F145" i="19"/>
  <c r="F146" i="19"/>
  <c r="F147" i="19"/>
  <c r="F148" i="19"/>
  <c r="F149" i="19"/>
  <c r="F150" i="19"/>
  <c r="F151" i="19"/>
  <c r="F139" i="19"/>
  <c r="F126" i="19"/>
  <c r="F125" i="19"/>
  <c r="F124" i="19"/>
  <c r="F123" i="19"/>
  <c r="F122" i="19"/>
  <c r="F121" i="19"/>
  <c r="F120" i="19"/>
  <c r="F119" i="19"/>
  <c r="F118" i="19"/>
  <c r="F117" i="19"/>
  <c r="F116" i="19"/>
  <c r="F114" i="19"/>
  <c r="F113" i="19"/>
  <c r="F112" i="19"/>
  <c r="F84"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67" i="19"/>
  <c r="F170" i="9"/>
  <c r="F171" i="9"/>
  <c r="F172" i="9"/>
  <c r="F173" i="9"/>
  <c r="F174" i="9"/>
  <c r="F160" i="9"/>
  <c r="F161" i="9"/>
  <c r="F162" i="9"/>
  <c r="F150" i="9"/>
  <c r="F151" i="9"/>
  <c r="F152" i="9"/>
  <c r="F57" i="9"/>
  <c r="F100" i="9"/>
  <c r="F101" i="9"/>
  <c r="F102" i="9"/>
  <c r="F103" i="9"/>
  <c r="F104" i="9"/>
  <c r="F105" i="9"/>
  <c r="F106" i="9"/>
  <c r="F107" i="9"/>
  <c r="F108" i="9"/>
  <c r="F109" i="9"/>
  <c r="F110" i="9"/>
  <c r="F111" i="9"/>
  <c r="F112" i="9"/>
  <c r="D99" i="9" l="1"/>
  <c r="F99" i="9"/>
  <c r="C99" i="9"/>
  <c r="D138" i="19"/>
  <c r="F138" i="19"/>
  <c r="C138" i="19"/>
  <c r="C372" i="9" l="1"/>
  <c r="F370" i="9" s="1"/>
  <c r="C16" i="23"/>
  <c r="D16" i="23"/>
  <c r="G45" i="23"/>
  <c r="F45" i="23"/>
  <c r="D620" i="19" l="1"/>
  <c r="G608" i="19" s="1"/>
  <c r="C620" i="19"/>
  <c r="F608" i="19" s="1"/>
  <c r="D384" i="19"/>
  <c r="G372" i="19" s="1"/>
  <c r="C384" i="19"/>
  <c r="F383" i="19" s="1"/>
  <c r="D585" i="9"/>
  <c r="G574" i="9" s="1"/>
  <c r="C585" i="9"/>
  <c r="F577" i="9" s="1"/>
  <c r="C346" i="9"/>
  <c r="F335" i="9" s="1"/>
  <c r="D346" i="9"/>
  <c r="G335" i="9" s="1"/>
  <c r="D653" i="19"/>
  <c r="C653" i="19"/>
  <c r="C618" i="9"/>
  <c r="D618" i="9"/>
  <c r="D383" i="9"/>
  <c r="C383" i="9"/>
  <c r="C421" i="19"/>
  <c r="D421" i="19"/>
  <c r="G575" i="9" l="1"/>
  <c r="G342" i="9"/>
  <c r="G341" i="9"/>
  <c r="G334"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G408"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8" i="19" l="1"/>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47" i="19" l="1"/>
  <c r="D249" i="9"/>
  <c r="C249" i="9"/>
  <c r="F253" i="9" s="1"/>
  <c r="D227" i="9"/>
  <c r="C227" i="9"/>
  <c r="D214" i="9"/>
  <c r="G196" i="9" s="1"/>
  <c r="C214" i="9"/>
  <c r="F76" i="9"/>
  <c r="D76" i="9"/>
  <c r="C76" i="9"/>
  <c r="F72" i="9"/>
  <c r="D72" i="9"/>
  <c r="C72" i="9"/>
  <c r="F44" i="9"/>
  <c r="D44" i="9"/>
  <c r="C44" i="9"/>
  <c r="C15" i="9"/>
  <c r="F16" i="23" l="1"/>
  <c r="F252" i="9"/>
  <c r="F242" i="9"/>
  <c r="F245" i="9"/>
  <c r="F230" i="9"/>
  <c r="F220" i="9"/>
  <c r="F211" i="9"/>
  <c r="F190" i="9"/>
  <c r="F16" i="19"/>
  <c r="F12" i="9"/>
  <c r="F15" i="9" s="1"/>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8" i="19" l="1"/>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charset val="1"/>
          </rPr>
          <t>Daniele Westig:</t>
        </r>
        <r>
          <rPr>
            <sz val="9"/>
            <color indexed="81"/>
            <rFont val="Tahoma"/>
            <charset val="1"/>
          </rPr>
          <t xml:space="preserve">
comment 11 - see comment 5</t>
        </r>
      </text>
    </comment>
  </commentList>
</comments>
</file>

<file path=xl/sharedStrings.xml><?xml version="1.0" encoding="utf-8"?>
<sst xmlns="http://schemas.openxmlformats.org/spreadsheetml/2006/main" count="2757" uniqueCount="1748">
  <si>
    <t>Norway</t>
  </si>
  <si>
    <t>Italy</t>
  </si>
  <si>
    <t>Sweden</t>
  </si>
  <si>
    <t>Canada</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</si>
  <si>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</si>
  <si>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</si>
  <si>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</si>
  <si>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</si>
  <si>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</si>
  <si>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</si>
  <si>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</si>
  <si>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</si>
  <si>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</si>
  <si>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</si>
  <si>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</si>
  <si>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</si>
  <si>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</si>
  <si>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</si>
  <si>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</si>
  <si>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</si>
  <si>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</si>
  <si>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</si>
  <si>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</si>
  <si>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</si>
  <si>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</si>
  <si>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Field Number</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</si>
  <si>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</si>
  <si>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</si>
  <si>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</si>
  <si>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</si>
  <si>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</si>
  <si>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</si>
  <si>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</si>
  <si>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</si>
  <si>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</si>
  <si>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</si>
  <si>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</si>
  <si>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</si>
  <si>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</si>
  <si>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</si>
  <si>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</si>
  <si>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</si>
  <si>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</si>
  <si>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</si>
  <si>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</si>
  <si>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</si>
  <si>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</si>
  <si>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</si>
  <si>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</si>
  <si>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</si>
  <si>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</si>
  <si>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</si>
  <si>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</si>
  <si>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</si>
  <si>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</si>
  <si>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</si>
  <si>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</si>
  <si>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</si>
  <si>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</si>
  <si>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</si>
  <si>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</si>
  <si>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</si>
  <si>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</si>
  <si>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</si>
  <si>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</si>
  <si>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</si>
  <si>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</si>
  <si>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</si>
  <si>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</si>
  <si>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</si>
  <si>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</si>
  <si>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</si>
  <si>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</si>
  <si>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</si>
  <si>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</si>
  <si>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</si>
  <si>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</si>
  <si>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</si>
  <si>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</si>
  <si>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</si>
  <si>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</si>
  <si>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</si>
  <si>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</si>
  <si>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</si>
  <si>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</si>
  <si>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</si>
  <si>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</si>
  <si>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</si>
  <si>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</si>
  <si>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</si>
  <si>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</si>
  <si>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</si>
  <si>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</si>
  <si>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</si>
  <si>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</si>
  <si>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</si>
  <si>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</si>
  <si>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</si>
  <si>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</si>
  <si>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</si>
  <si>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</si>
  <si>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</si>
  <si>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</si>
  <si>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</si>
  <si>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</si>
  <si>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</si>
  <si>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</si>
  <si>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</si>
  <si>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</si>
  <si>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</si>
  <si>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</si>
  <si>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</si>
  <si>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</si>
  <si>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</si>
  <si>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</si>
  <si>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</si>
  <si>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</si>
  <si>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</si>
  <si>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</si>
  <si>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</si>
  <si>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</si>
  <si>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</si>
  <si>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</si>
  <si>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</si>
  <si>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</si>
  <si>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</si>
  <si>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</si>
  <si>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</si>
  <si>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</si>
  <si>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</si>
  <si>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</si>
  <si>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</si>
  <si>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</si>
  <si>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</si>
  <si>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</si>
  <si>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</si>
  <si>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</si>
  <si>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</si>
  <si>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</si>
  <si>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</si>
  <si>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</si>
  <si>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</si>
  <si>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</si>
  <si>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</si>
  <si>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</si>
  <si>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</si>
  <si>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</si>
  <si>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</si>
  <si>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</si>
  <si>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</si>
  <si>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</si>
  <si>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</si>
  <si>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</si>
  <si>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</si>
  <si>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</si>
  <si>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</si>
  <si>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</si>
  <si>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</si>
  <si>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</si>
  <si>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</si>
  <si>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</si>
  <si>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</si>
  <si>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</si>
  <si>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</si>
  <si>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</si>
  <si>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</si>
  <si>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</si>
  <si>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</si>
  <si>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</si>
  <si>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</si>
  <si>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</si>
  <si>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</si>
  <si>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</si>
  <si>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</si>
  <si>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</si>
  <si>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</si>
  <si>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</si>
  <si>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</si>
  <si>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</si>
  <si>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</si>
  <si>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</si>
  <si>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</si>
  <si>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</si>
  <si>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</si>
  <si>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</si>
  <si>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</si>
  <si>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</si>
  <si>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</si>
  <si>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</si>
  <si>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</si>
  <si>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</si>
  <si>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</si>
  <si>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</si>
  <si>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</si>
  <si>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</si>
  <si>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</si>
  <si>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</si>
  <si>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</si>
  <si>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</si>
  <si>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</si>
  <si>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</si>
  <si>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</si>
  <si>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</si>
  <si>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</si>
  <si>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</si>
  <si>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</si>
  <si>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</si>
  <si>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</si>
  <si>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</si>
  <si>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</si>
  <si>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</si>
  <si>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</si>
  <si>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</si>
  <si>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</si>
  <si>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</si>
  <si>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</si>
  <si>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</si>
  <si>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</si>
  <si>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</si>
  <si>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</si>
  <si>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</si>
  <si>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</si>
  <si>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</si>
  <si>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</si>
  <si>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</si>
  <si>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</si>
  <si>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</si>
  <si>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</si>
  <si>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</si>
  <si>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</si>
  <si>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</si>
  <si>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</si>
  <si>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</si>
  <si>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</si>
  <si>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</si>
  <si>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</si>
  <si>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</si>
  <si>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</si>
  <si>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</si>
  <si>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</si>
  <si>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</si>
  <si>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</si>
  <si>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</si>
  <si>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</si>
  <si>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</si>
  <si>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</si>
  <si>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</si>
  <si>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</si>
  <si>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</si>
  <si>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</si>
  <si>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</si>
  <si>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</si>
  <si>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</si>
  <si>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</si>
  <si>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</si>
  <si>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</si>
  <si>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</si>
  <si>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</si>
  <si>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</si>
  <si>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</si>
  <si>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</si>
  <si>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</si>
  <si>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</si>
  <si>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</si>
  <si>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</si>
  <si>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</si>
  <si>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</si>
  <si>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</si>
  <si>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</si>
  <si>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</si>
  <si>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</si>
  <si>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</si>
  <si>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</si>
  <si>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</si>
  <si>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</si>
  <si>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</si>
  <si>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</si>
  <si>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</si>
  <si>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</si>
  <si>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</si>
  <si>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</si>
  <si>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</si>
  <si>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</si>
  <si>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</si>
  <si>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</si>
  <si>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</si>
  <si>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</si>
  <si>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</si>
  <si>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</si>
  <si>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</si>
  <si>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</si>
  <si>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</si>
  <si>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</si>
  <si>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</si>
  <si>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</si>
  <si>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</si>
  <si>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</si>
  <si>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</si>
  <si>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</si>
  <si>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</si>
  <si>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</si>
  <si>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</si>
  <si>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</si>
  <si>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</si>
  <si>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</si>
  <si>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</si>
  <si>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OHG.2.3</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</si>
  <si>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</si>
  <si>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</si>
  <si>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</si>
  <si>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</si>
  <si>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</si>
  <si>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</si>
  <si>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</si>
  <si>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</si>
  <si>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</si>
  <si>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</si>
  <si>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</si>
  <si>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</si>
  <si>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</si>
  <si>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</si>
  <si>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</si>
  <si>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</si>
  <si>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</si>
  <si>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</si>
  <si>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</si>
  <si>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</si>
  <si>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</si>
  <si>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</si>
  <si>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</si>
  <si>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</si>
  <si>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</si>
  <si>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</si>
  <si>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</si>
  <si>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</si>
  <si>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</si>
  <si>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</si>
  <si>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</si>
  <si>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</si>
  <si>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</si>
  <si>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</si>
  <si>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</si>
  <si>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</si>
  <si>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</si>
  <si>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</si>
  <si>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</si>
  <si>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</si>
  <si>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</si>
  <si>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</si>
  <si>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</si>
  <si>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</si>
  <si>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</si>
  <si>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</si>
  <si>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</si>
  <si>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</si>
  <si>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</si>
  <si>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</si>
  <si>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</si>
  <si>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</si>
  <si>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</si>
  <si>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</si>
  <si>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</si>
  <si>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</si>
  <si>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</si>
  <si>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</si>
  <si>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</si>
  <si>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</si>
  <si>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</si>
  <si>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</si>
  <si>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</si>
  <si>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</si>
  <si>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</si>
  <si>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</si>
  <si>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</si>
  <si>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</si>
  <si>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</si>
  <si>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</si>
  <si>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</si>
  <si>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</si>
  <si>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</si>
  <si>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</si>
  <si>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</si>
  <si>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</si>
  <si>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</si>
  <si>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</si>
  <si>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</si>
  <si>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</si>
  <si>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</si>
  <si>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</si>
  <si>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</si>
  <si>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</si>
  <si>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</si>
  <si>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</si>
  <si>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</si>
  <si>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</si>
  <si>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</si>
  <si>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</si>
  <si>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</si>
  <si>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</si>
  <si>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</si>
  <si>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</si>
  <si>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</si>
  <si>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</si>
  <si>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</si>
  <si>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</si>
  <si>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</si>
  <si>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</si>
  <si>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</si>
  <si>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</si>
  <si>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</si>
  <si>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</si>
  <si>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</si>
  <si>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</si>
  <si>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</si>
  <si>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</si>
  <si>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</si>
  <si>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</si>
  <si>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</si>
  <si>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</si>
  <si>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</si>
  <si>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</si>
  <si>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</si>
  <si>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</si>
  <si>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</si>
  <si>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</si>
  <si>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</si>
  <si>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</si>
  <si>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</si>
  <si>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</si>
  <si>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</si>
  <si>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</si>
  <si>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</si>
  <si>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</si>
  <si>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</si>
  <si>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</si>
  <si>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</si>
  <si>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</si>
  <si>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</si>
  <si>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</si>
  <si>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</si>
  <si>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</si>
  <si>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</si>
  <si>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</si>
  <si>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</si>
  <si>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</si>
  <si>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</si>
  <si>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</si>
  <si>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</si>
  <si>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</si>
  <si>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</si>
  <si>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</si>
  <si>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</si>
  <si>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</si>
  <si>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</si>
  <si>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</si>
  <si>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</si>
  <si>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</si>
  <si>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</si>
  <si>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</si>
  <si>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</si>
  <si>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</si>
  <si>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</si>
  <si>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</si>
  <si>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</si>
  <si>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</si>
  <si>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</si>
  <si>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</si>
  <si>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</si>
  <si>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</si>
  <si>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</si>
  <si>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</si>
  <si>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</si>
  <si>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</si>
  <si>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</si>
  <si>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</si>
  <si>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</si>
  <si>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</si>
  <si>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</si>
  <si>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</si>
  <si>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</si>
  <si>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</si>
  <si>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</si>
  <si>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</si>
  <si>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</si>
  <si>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</si>
  <si>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</si>
  <si>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</si>
  <si>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</si>
  <si>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</si>
  <si>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</si>
  <si>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</si>
  <si>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</si>
  <si>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</si>
  <si>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</si>
  <si>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</si>
  <si>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</si>
  <si>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</si>
  <si>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</si>
  <si>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</si>
  <si>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</si>
  <si>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</si>
  <si>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</si>
  <si>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</si>
  <si>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</si>
  <si>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</si>
  <si>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</si>
  <si>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</si>
  <si>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</si>
  <si>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</si>
  <si>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</si>
  <si>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</si>
  <si>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</si>
  <si>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</si>
  <si>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</si>
  <si>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</si>
  <si>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</si>
  <si>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</si>
  <si>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</si>
  <si>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</si>
  <si>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</si>
  <si>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</si>
  <si>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</si>
  <si>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</si>
  <si>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</si>
  <si>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</si>
  <si>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</si>
  <si>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</si>
  <si>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</si>
  <si>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</si>
  <si>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</si>
  <si>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</si>
  <si>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</si>
  <si>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</si>
  <si>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</si>
  <si>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</si>
  <si>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</si>
  <si>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</si>
  <si>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</si>
  <si>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</si>
  <si>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</si>
  <si>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</si>
  <si>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</si>
  <si>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</si>
  <si>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</si>
  <si>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</si>
  <si>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</si>
  <si>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</si>
  <si>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</si>
  <si>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</si>
  <si>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</si>
  <si>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</si>
  <si>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</si>
  <si>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</si>
  <si>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</si>
  <si>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</si>
  <si>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</si>
  <si>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</si>
  <si>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</si>
  <si>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</si>
  <si>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</si>
  <si>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</si>
  <si>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</si>
  <si>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</si>
  <si>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</si>
  <si>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</si>
  <si>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</si>
  <si>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</si>
  <si>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</si>
  <si>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</si>
  <si>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</si>
  <si>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</si>
  <si>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</si>
  <si>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</si>
  <si>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</si>
  <si>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</si>
  <si>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</si>
  <si>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</si>
  <si>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</si>
  <si>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</si>
  <si>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</si>
  <si>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</si>
  <si>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</si>
  <si>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</si>
  <si>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</si>
  <si>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</si>
  <si>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</si>
  <si>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</si>
  <si>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</si>
  <si>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</si>
  <si>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</si>
  <si>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</si>
  <si>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</si>
  <si>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</si>
  <si>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</si>
  <si>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</si>
  <si>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</si>
  <si>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</si>
  <si>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</si>
  <si>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</si>
  <si>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</si>
  <si>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</si>
  <si>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</si>
  <si>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</si>
  <si>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</si>
  <si>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</si>
  <si>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</si>
  <si>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</si>
  <si>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</si>
  <si>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</si>
  <si>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</si>
  <si>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</si>
  <si>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</si>
  <si>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</si>
  <si>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</si>
  <si>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</si>
  <si>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</si>
  <si>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</si>
  <si>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</si>
  <si>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</si>
  <si>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</si>
  <si>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</si>
  <si>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</si>
  <si>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</si>
  <si>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</si>
  <si>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</si>
  <si>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</si>
  <si>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</si>
  <si>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</si>
  <si>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</si>
  <si>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</si>
  <si>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</si>
  <si>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</si>
  <si>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</si>
  <si>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</si>
  <si>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</si>
  <si>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</si>
  <si>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</si>
  <si>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</si>
  <si>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</si>
  <si>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</si>
  <si>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</si>
  <si>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</si>
  <si>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</si>
  <si>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</si>
  <si>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</si>
  <si>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</si>
  <si>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</si>
  <si>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</si>
  <si>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</si>
  <si>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</si>
  <si>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</si>
  <si>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</si>
  <si>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</si>
  <si>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</si>
  <si>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</si>
  <si>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</si>
  <si>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</si>
  <si>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</si>
  <si>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</si>
  <si>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</si>
  <si>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</si>
  <si>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</si>
  <si>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</si>
  <si>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</si>
  <si>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</si>
  <si>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</si>
  <si>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</si>
  <si>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</si>
  <si>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</si>
  <si>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</si>
  <si>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</si>
  <si>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</si>
  <si>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</si>
  <si>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</si>
  <si>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</si>
  <si>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</si>
  <si>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</si>
  <si>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</si>
  <si>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</si>
  <si>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</si>
  <si>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</si>
  <si>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</si>
  <si>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</si>
  <si>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</si>
  <si>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</si>
  <si>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</si>
  <si>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</si>
  <si>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</si>
  <si>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</si>
  <si>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</si>
  <si>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</si>
  <si>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</si>
  <si>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</si>
  <si>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</si>
  <si>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</si>
  <si>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</si>
  <si>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</si>
  <si>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</si>
  <si>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</si>
  <si>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</si>
  <si>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</si>
  <si>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</si>
  <si>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</si>
  <si>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</si>
  <si>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</si>
  <si>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</si>
  <si>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</si>
  <si>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</si>
  <si>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</si>
  <si>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</si>
  <si>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</si>
  <si>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</si>
  <si>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</si>
  <si>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</si>
  <si>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</si>
  <si>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</si>
  <si>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</si>
  <si>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</si>
  <si>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</si>
  <si>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</si>
  <si>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</si>
  <si>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</si>
  <si>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</si>
  <si>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</si>
  <si>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</si>
  <si>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</si>
  <si>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</si>
  <si>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</si>
  <si>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</si>
  <si>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</si>
  <si>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</si>
  <si>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</si>
  <si>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</si>
  <si>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</si>
  <si>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</si>
  <si>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</si>
  <si>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</si>
  <si>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</si>
  <si>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</si>
  <si>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</si>
  <si>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</si>
  <si>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</si>
  <si>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</si>
  <si>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</si>
  <si>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</si>
  <si>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</si>
  <si>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</si>
  <si>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</si>
  <si>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</si>
  <si>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</si>
  <si>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</si>
  <si>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</si>
  <si>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</si>
  <si>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</si>
  <si>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</si>
  <si>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</si>
  <si>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</si>
  <si>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</si>
  <si>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</si>
  <si>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</si>
  <si>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</si>
  <si>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</si>
  <si>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</si>
  <si>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</si>
  <si>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</si>
  <si>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</si>
  <si>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</si>
  <si>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</si>
  <si>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</si>
  <si>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</si>
  <si>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</si>
  <si>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</si>
  <si>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</si>
  <si>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</si>
  <si>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</si>
  <si>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</si>
  <si>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</si>
  <si>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</si>
  <si>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</si>
  <si>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</si>
  <si>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</si>
  <si>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</si>
  <si>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</si>
  <si>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</si>
  <si>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</si>
  <si>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</si>
  <si>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</si>
  <si>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</si>
  <si>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</si>
  <si>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</si>
  <si>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</si>
  <si>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</si>
  <si>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</si>
  <si>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</si>
  <si>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</si>
  <si>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</si>
  <si>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</si>
  <si>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</si>
  <si>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</si>
  <si>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</si>
  <si>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</si>
  <si>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</si>
  <si>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</si>
  <si>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</si>
  <si>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</si>
  <si>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</si>
  <si>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</si>
  <si>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</si>
  <si>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</si>
  <si>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</si>
  <si>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</si>
  <si>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</si>
  <si>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</si>
  <si>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</si>
  <si>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</si>
  <si>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</si>
  <si>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</si>
  <si>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</si>
  <si>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</si>
  <si>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</si>
  <si>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</si>
  <si>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</si>
  <si>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</si>
  <si>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</si>
  <si>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</si>
  <si>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</si>
  <si>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</si>
  <si>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</si>
  <si>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</si>
  <si>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</si>
  <si>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</si>
  <si>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</si>
  <si>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</si>
  <si>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</si>
  <si>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</si>
  <si>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</si>
  <si>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</si>
  <si>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</si>
  <si>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</si>
  <si>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</si>
  <si>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</si>
  <si>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</si>
  <si>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</si>
  <si>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</si>
  <si>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</si>
  <si>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</si>
  <si>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</si>
  <si>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</si>
  <si>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</si>
  <si>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</si>
  <si>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</si>
  <si>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</si>
  <si>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</si>
  <si>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</si>
  <si>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</si>
  <si>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</si>
  <si>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</si>
  <si>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</si>
  <si>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</si>
  <si>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</si>
  <si>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</si>
  <si>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</si>
  <si>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</si>
  <si>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</si>
  <si>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</si>
  <si>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</si>
  <si>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</si>
  <si>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</si>
  <si>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</si>
  <si>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</si>
  <si>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</si>
  <si>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</si>
  <si>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</si>
  <si>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</si>
  <si>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</si>
  <si>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</si>
  <si>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</si>
  <si>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</si>
  <si>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</si>
  <si>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</si>
  <si>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</si>
  <si>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</si>
  <si>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</si>
  <si>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</si>
  <si>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</si>
  <si>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</si>
  <si>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</si>
  <si>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</si>
  <si>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</si>
  <si>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</si>
  <si>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</si>
  <si>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</si>
  <si>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</si>
  <si>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</si>
  <si>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</si>
  <si>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</si>
  <si>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</si>
  <si>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</si>
  <si>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</si>
  <si>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</si>
  <si>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</si>
  <si>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</si>
  <si>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</si>
  <si>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</si>
  <si>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</si>
  <si>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</si>
  <si>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</si>
  <si>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</si>
  <si>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</si>
  <si>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</si>
  <si>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</si>
  <si>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</si>
  <si>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</si>
  <si>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</si>
  <si>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</si>
  <si>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</si>
  <si>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</si>
  <si>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</si>
  <si>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</si>
  <si>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</si>
  <si>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</si>
  <si>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</si>
  <si>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</si>
  <si>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</si>
  <si>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</si>
  <si>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</si>
  <si>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</si>
  <si>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</si>
  <si>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</si>
  <si>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</si>
  <si>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</si>
  <si>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</si>
  <si>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</si>
  <si>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</si>
  <si>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</si>
  <si>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</si>
  <si>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</si>
  <si>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</si>
  <si>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</si>
  <si>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</si>
  <si>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</si>
  <si>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</si>
  <si>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</si>
  <si>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</si>
  <si>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</si>
  <si>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</si>
  <si>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</si>
  <si>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</si>
  <si>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</si>
  <si>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</si>
  <si>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</si>
  <si>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</si>
  <si>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</si>
  <si>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</si>
  <si>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</si>
  <si>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</si>
  <si>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</si>
  <si>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</si>
  <si>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</si>
  <si>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</si>
  <si>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</si>
  <si>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</si>
  <si>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</si>
  <si>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</si>
  <si>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</si>
  <si>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</si>
  <si>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</si>
  <si>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</si>
  <si>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</si>
  <si>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</si>
  <si>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</si>
  <si>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</si>
  <si>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</si>
  <si>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</si>
  <si>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</si>
  <si>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</si>
  <si>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</si>
  <si>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</si>
  <si>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</si>
  <si>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</si>
  <si>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</si>
  <si>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</si>
  <si>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</si>
  <si>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</si>
  <si>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</si>
  <si>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</si>
  <si>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</si>
  <si>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</si>
  <si>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</si>
  <si>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</si>
  <si>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</si>
  <si>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</si>
  <si>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</si>
  <si>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</si>
  <si>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</si>
  <si>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</si>
  <si>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</si>
  <si>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</si>
  <si>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</si>
  <si>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</si>
  <si>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</si>
  <si>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</si>
  <si>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</si>
  <si>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</si>
  <si>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</si>
  <si>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</si>
  <si>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</si>
  <si>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</si>
  <si>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</si>
  <si>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</si>
  <si>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</si>
  <si>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</si>
  <si>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</si>
  <si>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</si>
  <si>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</si>
  <si>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</si>
  <si>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</si>
  <si>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</si>
  <si>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</si>
  <si>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</si>
  <si>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</si>
  <si>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</si>
  <si>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</si>
  <si>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</si>
  <si>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</si>
  <si>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</si>
  <si>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</si>
  <si>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</si>
  <si>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</si>
  <si>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</si>
  <si>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</si>
  <si>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</si>
  <si>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</si>
  <si>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</si>
  <si>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</si>
  <si>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</si>
  <si>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</si>
  <si>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</si>
  <si>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</si>
  <si>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</si>
  <si>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</si>
  <si>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</si>
  <si>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</si>
  <si>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</si>
  <si>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</si>
  <si>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</si>
  <si>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</si>
  <si>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</si>
  <si>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</si>
  <si>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</si>
  <si>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</si>
  <si>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</si>
  <si>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</si>
  <si>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</si>
  <si>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</si>
  <si>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</si>
  <si>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</si>
  <si>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</si>
  <si>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</si>
  <si>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</si>
  <si>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</si>
  <si>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</si>
  <si>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</si>
  <si>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</si>
  <si>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</si>
  <si>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</si>
  <si>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</si>
  <si>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</si>
  <si>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</si>
  <si>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</si>
  <si>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</si>
  <si>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</si>
  <si>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</si>
  <si>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</si>
  <si>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</si>
  <si>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</si>
  <si>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</si>
  <si>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</si>
  <si>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</si>
  <si>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</si>
  <si>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</si>
  <si>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</si>
  <si>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</si>
  <si>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</si>
  <si>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</si>
  <si>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</si>
  <si>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</si>
  <si>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</si>
  <si>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</si>
  <si>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</si>
  <si>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</si>
  <si>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</si>
  <si>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</si>
  <si>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</si>
  <si>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</si>
  <si>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</si>
  <si>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</si>
  <si>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</si>
  <si>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</si>
  <si>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</si>
  <si>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</si>
  <si>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</si>
  <si>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</si>
  <si>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</si>
  <si>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</si>
  <si>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</si>
  <si>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</si>
  <si>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</si>
  <si>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</si>
  <si>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</si>
  <si>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</si>
  <si>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</si>
  <si>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</si>
  <si>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</si>
  <si>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</si>
  <si>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</si>
  <si>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</si>
  <si>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</si>
  <si>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</si>
  <si>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</si>
  <si>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</si>
  <si>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</si>
  <si>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</si>
  <si>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</si>
  <si>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</si>
  <si>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</si>
  <si>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</si>
  <si>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</si>
  <si>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</si>
  <si>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</si>
  <si>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</si>
  <si>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</si>
  <si>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</si>
  <si>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</si>
  <si>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</si>
  <si>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</si>
  <si>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</si>
  <si>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</si>
  <si>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</si>
  <si>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</si>
  <si>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</si>
  <si>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</si>
  <si>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</si>
  <si>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</si>
  <si>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</si>
  <si>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</si>
  <si>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</si>
  <si>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</si>
  <si>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</si>
  <si>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</si>
  <si>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</si>
  <si>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</si>
  <si>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</si>
  <si>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</si>
  <si>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</si>
  <si>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</si>
  <si>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</si>
  <si>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</si>
  <si>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</si>
  <si>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</si>
  <si>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</si>
  <si>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</si>
  <si>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</si>
  <si>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</si>
  <si>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</si>
  <si>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</si>
  <si>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</si>
  <si>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</si>
  <si>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</si>
  <si>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</si>
  <si>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</si>
  <si>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</si>
  <si>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</si>
  <si>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</si>
  <si>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</si>
  <si>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</si>
  <si>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</si>
  <si>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</si>
  <si>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</si>
  <si>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</si>
  <si>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</si>
  <si>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</si>
  <si>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</si>
  <si>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</si>
  <si>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</si>
  <si>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</si>
  <si>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</si>
  <si>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</si>
  <si>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</si>
  <si>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</si>
  <si>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</si>
  <si>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</si>
  <si>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</si>
  <si>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</si>
  <si>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</si>
  <si>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</si>
  <si>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</si>
  <si>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</si>
  <si>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</si>
  <si>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</si>
  <si>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</si>
  <si>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</si>
  <si>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</si>
  <si>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</si>
  <si>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</si>
  <si>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</si>
  <si>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</si>
  <si>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</si>
  <si>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</si>
  <si>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</si>
  <si>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</si>
  <si>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</si>
  <si>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</si>
  <si>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</si>
  <si>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</si>
  <si>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</si>
  <si>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</si>
  <si>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</si>
  <si>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</si>
  <si>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</si>
  <si>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</si>
  <si>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</si>
  <si>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</si>
  <si>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</si>
  <si>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</si>
  <si>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</si>
  <si>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</si>
  <si>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</si>
  <si>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</si>
  <si>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</si>
  <si>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</si>
  <si>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</si>
  <si>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</si>
  <si>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</si>
  <si>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</si>
  <si>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</si>
  <si>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</si>
  <si>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</si>
  <si>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</si>
  <si>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</si>
  <si>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</si>
  <si>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</si>
  <si>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</si>
  <si>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</si>
  <si>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</si>
  <si>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</si>
  <si>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</si>
  <si>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</si>
  <si>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</si>
  <si>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</si>
  <si>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</si>
  <si>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</si>
  <si>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</si>
  <si>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</si>
  <si>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</si>
  <si>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</si>
  <si>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</si>
  <si>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</si>
  <si>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</si>
  <si>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</si>
  <si>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</si>
  <si>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</si>
  <si>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</si>
  <si>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</si>
  <si>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</si>
  <si>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</si>
  <si>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</si>
  <si>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</si>
  <si>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</si>
  <si>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</si>
  <si>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</si>
  <si>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</si>
  <si>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</si>
  <si>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</si>
  <si>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</si>
  <si>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</si>
  <si>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</si>
  <si>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</si>
  <si>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</si>
  <si>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</si>
  <si>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</si>
  <si>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</si>
  <si>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</si>
  <si>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</si>
  <si>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</si>
  <si>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</si>
  <si>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</si>
  <si>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</si>
  <si>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</si>
  <si>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</si>
  <si>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</si>
  <si>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</si>
  <si>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</si>
  <si>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</si>
  <si>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</si>
  <si>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</si>
  <si>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</si>
  <si>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</si>
  <si>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</si>
  <si>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</si>
  <si>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</si>
  <si>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</si>
  <si>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</si>
  <si>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</si>
  <si>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</si>
  <si>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</si>
  <si>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</si>
  <si>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</si>
  <si>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</si>
  <si>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</si>
  <si>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</si>
  <si>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</si>
  <si>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</si>
  <si>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</si>
  <si>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</si>
  <si>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</si>
  <si>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</si>
  <si>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</si>
  <si>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</si>
  <si>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</si>
  <si>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</si>
  <si>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</si>
  <si>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</si>
  <si>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</si>
  <si>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</si>
  <si>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</si>
  <si>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</si>
  <si>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</si>
  <si>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</si>
  <si>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</si>
  <si>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</si>
  <si>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</si>
  <si>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</si>
  <si>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</si>
  <si>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</si>
  <si>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</si>
  <si>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</si>
  <si>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</si>
  <si>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</si>
  <si>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</si>
  <si>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</si>
  <si>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</si>
  <si>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</si>
  <si>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</si>
  <si>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</si>
  <si>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</si>
  <si>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</si>
  <si>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</si>
  <si>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</si>
  <si>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</si>
  <si>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</si>
  <si>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</si>
  <si>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</si>
  <si>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</si>
  <si>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</si>
  <si>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</si>
  <si>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</si>
  <si>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</si>
  <si>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</si>
  <si>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</si>
  <si>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</si>
  <si>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</si>
  <si>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</si>
  <si>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</si>
  <si>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</si>
  <si>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</si>
  <si>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</si>
  <si>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</si>
  <si>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</si>
  <si>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</si>
  <si>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</si>
  <si>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</si>
  <si>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</si>
  <si>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</si>
  <si>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</si>
  <si>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</si>
  <si>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</si>
  <si>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</si>
  <si>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</si>
  <si>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</si>
  <si>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</si>
  <si>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</si>
  <si>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</si>
  <si>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</si>
  <si>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</si>
  <si>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</si>
  <si>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</si>
  <si>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</si>
  <si>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</si>
  <si>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</si>
  <si>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</si>
  <si>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</si>
  <si>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</si>
  <si>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</si>
  <si>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</si>
  <si>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</si>
  <si>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</si>
  <si>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</si>
  <si>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</si>
  <si>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</si>
  <si>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</si>
  <si>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</si>
  <si>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</si>
  <si>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</si>
  <si>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</si>
  <si>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</si>
  <si>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</si>
  <si>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</si>
  <si>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</si>
  <si>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</si>
  <si>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</si>
  <si>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</si>
  <si>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</si>
  <si>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</si>
  <si>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</si>
  <si>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</si>
  <si>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</si>
  <si>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</si>
  <si>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</si>
  <si>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</si>
  <si>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</si>
  <si>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</si>
  <si>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</si>
  <si>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</si>
  <si>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</si>
  <si>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</si>
  <si>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</si>
  <si>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</si>
  <si>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</si>
  <si>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</si>
  <si>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</si>
  <si>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</si>
  <si>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</si>
  <si>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</si>
  <si>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</si>
  <si>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</si>
  <si>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</si>
  <si>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</si>
  <si>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</si>
  <si>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</si>
  <si>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</si>
  <si>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</si>
  <si>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</si>
  <si>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</si>
  <si>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</si>
  <si>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</si>
  <si>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</si>
  <si>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</si>
  <si>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</si>
  <si>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</si>
  <si>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</si>
  <si>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</si>
  <si>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</si>
  <si>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</si>
  <si>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</si>
  <si>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</si>
  <si>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</si>
  <si>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</si>
  <si>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</si>
  <si>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</si>
  <si>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</si>
  <si>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</si>
  <si>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</si>
  <si>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</si>
  <si>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</si>
  <si>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</si>
  <si>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</si>
  <si>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</si>
  <si>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</si>
  <si>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</si>
  <si>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</si>
  <si>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</si>
  <si>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</si>
  <si>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</si>
  <si>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</si>
  <si>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</si>
  <si>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</si>
  <si>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</si>
  <si>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</si>
  <si>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</si>
  <si>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</si>
  <si>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</si>
  <si>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</si>
  <si>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</si>
  <si>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</si>
  <si>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</si>
  <si>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</si>
  <si>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</si>
  <si>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</si>
  <si>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</si>
  <si>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</si>
  <si>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</si>
  <si>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</si>
  <si>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</si>
  <si>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</si>
  <si>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</si>
  <si>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</si>
  <si>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</si>
  <si>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</si>
  <si>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</si>
  <si>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</si>
  <si>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</si>
  <si>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</si>
  <si>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</si>
  <si>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</si>
  <si>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</si>
  <si>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</si>
  <si>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</si>
  <si>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</si>
  <si>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</si>
  <si>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</si>
  <si>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</si>
  <si>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</si>
  <si>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</si>
  <si>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</si>
  <si>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</si>
  <si>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</si>
  <si>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</si>
  <si>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</si>
  <si>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</si>
  <si>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</si>
  <si>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</si>
  <si>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</si>
  <si>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</si>
  <si>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</si>
  <si>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</si>
  <si>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</si>
  <si>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</si>
  <si>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</si>
  <si>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</si>
  <si>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</si>
  <si>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</si>
  <si>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</si>
  <si>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</si>
  <si>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</si>
  <si>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</si>
  <si>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</si>
  <si>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</si>
  <si>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</si>
  <si>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</si>
  <si>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</si>
  <si>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</si>
  <si>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</si>
  <si>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</si>
  <si>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</si>
  <si>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</si>
  <si>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</si>
  <si>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</si>
  <si>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</si>
  <si>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</si>
  <si>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</si>
  <si>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</si>
  <si>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</si>
  <si>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</si>
  <si>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</si>
  <si>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</si>
  <si>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</si>
  <si>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</si>
  <si>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</si>
  <si>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</si>
  <si>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</si>
  <si>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</si>
  <si>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</si>
  <si>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</si>
  <si>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</si>
  <si>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</si>
  <si>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</si>
  <si>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</si>
  <si>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</si>
  <si>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</si>
  <si>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</si>
  <si>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</si>
  <si>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</si>
  <si>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</si>
  <si>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</si>
  <si>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</si>
  <si>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</si>
  <si>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</si>
  <si>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</si>
  <si>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</si>
  <si>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</si>
  <si>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</si>
  <si>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</si>
  <si>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</si>
  <si>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</si>
  <si>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</si>
  <si>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</si>
  <si>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</si>
  <si>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</si>
  <si>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</si>
  <si>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</si>
  <si>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</si>
  <si>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</si>
  <si>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</si>
  <si>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</si>
  <si>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</si>
  <si>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</si>
  <si>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</si>
  <si>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</si>
  <si>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</si>
  <si>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</si>
  <si>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</si>
  <si>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</si>
  <si>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</si>
  <si>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</si>
  <si>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</si>
  <si>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</si>
  <si>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</si>
  <si>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</si>
  <si>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</si>
  <si>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</si>
  <si>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</si>
  <si>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</si>
  <si>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</si>
  <si>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</si>
  <si>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</si>
  <si>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</si>
  <si>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</si>
  <si>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</si>
  <si>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</si>
  <si>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</si>
  <si>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</si>
  <si>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</si>
  <si>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</si>
  <si>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</si>
  <si>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</si>
  <si>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</si>
  <si>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</si>
  <si>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</si>
  <si>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</si>
  <si>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</si>
  <si>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</si>
  <si>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</si>
  <si>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</si>
  <si>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</si>
  <si>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</si>
  <si>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</si>
  <si>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</si>
  <si>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</si>
  <si>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</si>
  <si>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</si>
  <si>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</si>
  <si>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</si>
  <si>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</si>
  <si>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</si>
  <si>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</si>
  <si>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</si>
  <si>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</si>
  <si>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</si>
  <si>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</si>
  <si>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</si>
  <si>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</si>
  <si>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</si>
  <si>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</si>
  <si>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</si>
  <si>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</si>
  <si>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</si>
  <si>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</si>
  <si>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</si>
  <si>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</si>
  <si>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</si>
  <si>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</si>
  <si>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</si>
  <si>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</si>
  <si>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</si>
  <si>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</si>
  <si>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</si>
  <si>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</si>
  <si>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</si>
  <si>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</si>
  <si>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</si>
  <si>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</si>
  <si>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 xml:space="preserve">Substantial Contribution to climate change mitigation </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</si>
  <si>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</si>
  <si>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</si>
  <si>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</si>
  <si>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</si>
  <si>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</si>
  <si>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r>
      <rPr>
        <b/>
        <sz val="11"/>
        <color theme="1"/>
        <rFont val="Calibri"/>
        <family val="2"/>
        <scheme val="minor"/>
      </rPr>
      <t>a) All Worksheets</t>
    </r>
    <r>
      <rPr>
        <sz val="11"/>
        <color theme="1"/>
        <rFont val="Calibri"/>
        <family val="2"/>
        <scheme val="minor"/>
      </rPr>
      <t>: Update the year of the HTT template next to the title of each</t>
    </r>
  </si>
  <si>
    <t>Property developers / Building under construction</t>
  </si>
  <si>
    <t>How to upload the HDT Excel URL on the EEM Label website</t>
  </si>
  <si>
    <t>1. Upload the HDT on the Website of your lending institution</t>
  </si>
  <si>
    <t>2. On the EEM Label Website log on your dashboard and select the magnifying glass close to your labelled product</t>
  </si>
  <si>
    <t>3. Select "Add a reference cut-off date" and insert in the relevant spaces both the Excel URL and the reference cut-off date. This date needs to be the same as the one indicated in the Introduction tab in cell F10</t>
  </si>
  <si>
    <t>EEM Label Website</t>
  </si>
  <si>
    <t>(iv) ND4: Please complete the cell with ND4 when the information is confidential</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</si>
  <si>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</si>
  <si>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</si>
  <si>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</si>
  <si>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</si>
  <si>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</si>
  <si>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</si>
  <si>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</si>
  <si>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</si>
  <si>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</si>
  <si>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</si>
  <si>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</si>
  <si>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</si>
  <si>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</si>
  <si>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Insert main country of origin</t>
  </si>
  <si>
    <t>5. Breakdown by regions of the main country of origin</t>
  </si>
  <si>
    <t>2025 Version</t>
  </si>
  <si>
    <t>EEM HDT 2025</t>
  </si>
  <si>
    <t>Updates for HDT 2025</t>
  </si>
  <si>
    <t xml:space="preserve">Here below the list of updates of HDT 2025 with respect to HDT 2024 agreed during meeting of the EEM Lable Committee of 3 October 2024. </t>
  </si>
  <si>
    <r>
      <t>b) Worksheets: "A1. EEM General Mortgage Assets":</t>
    </r>
    <r>
      <rPr>
        <sz val="11"/>
        <color theme="1"/>
        <rFont val="Calibri"/>
        <family val="2"/>
        <scheme val="minor"/>
      </rPr>
      <t xml:space="preserve"> colouring the rows of the different sub-geographical regions (M.1.4.1, M.1.4.29, M.1.4.33)</t>
    </r>
  </si>
  <si>
    <r>
      <t xml:space="preserve">f) Worksheets: "A1. EEM General Mortgage Assets"; </t>
    </r>
    <r>
      <rPr>
        <sz val="11"/>
        <color theme="1"/>
        <rFont val="Calibri"/>
        <family val="2"/>
        <scheme val="minor"/>
      </rPr>
      <t>adding a row where issuers are required to indicate the primary country of origin of the assets within the mortgage product. M.1.5.1)</t>
    </r>
  </si>
  <si>
    <t>Fenerantis B.V.</t>
  </si>
  <si>
    <t>Reporting Date: 16/04/25</t>
  </si>
  <si>
    <t>Cut-off Date: 31/03/25</t>
  </si>
  <si>
    <t>Apartment</t>
  </si>
  <si>
    <t>Apartment with garage</t>
  </si>
  <si>
    <t>Farm</t>
  </si>
  <si>
    <t>Residential property with commercial space</t>
  </si>
  <si>
    <t>Shop</t>
  </si>
  <si>
    <t>Single family house</t>
  </si>
  <si>
    <t>Single family house with garage</t>
  </si>
  <si>
    <t>Drenthe</t>
  </si>
  <si>
    <t>Flevoland</t>
  </si>
  <si>
    <t>Friesland</t>
  </si>
  <si>
    <t>Gelderland</t>
  </si>
  <si>
    <t>Groningen</t>
  </si>
  <si>
    <t>Limburg</t>
  </si>
  <si>
    <t>Noord-Brabant</t>
  </si>
  <si>
    <t>Noord-Holland</t>
  </si>
  <si>
    <t>Overijssel</t>
  </si>
  <si>
    <t>Utrecht</t>
  </si>
  <si>
    <t>Zeeland</t>
  </si>
  <si>
    <t>Zuid-Holland</t>
  </si>
  <si>
    <t>Unspecified</t>
  </si>
  <si>
    <t>A++++</t>
  </si>
  <si>
    <t>A+++</t>
  </si>
  <si>
    <t>A++</t>
  </si>
  <si>
    <t>A+</t>
  </si>
  <si>
    <t>A</t>
  </si>
  <si>
    <t>B</t>
  </si>
  <si>
    <t>C</t>
  </si>
  <si>
    <t>D</t>
  </si>
  <si>
    <t>E</t>
  </si>
  <si>
    <t>F</t>
  </si>
  <si>
    <t>G</t>
  </si>
  <si>
    <t>EUR</t>
  </si>
  <si>
    <t xml:space="preserve">Current Loan to Value, the outstanding principal amount divided by the current market value </t>
  </si>
  <si>
    <t>The market value can be indexex by the CBS or actualized by the borrower with an actuel valuation report or WOZ value</t>
  </si>
  <si>
    <t>CBS indexation</t>
  </si>
  <si>
    <t>According to dutch CBS quidelines</t>
  </si>
  <si>
    <t>NWWI Valuation report</t>
  </si>
  <si>
    <t>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</si>
</sst>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numFmt numFmtId="165" formatCode="#,##0.0"/>
  </numFmts>
  <fonts count="49"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charset val="1"/>
    </font>
    <font>
      <b/>
      <sz val="9"/>
      <color indexed="81"/>
      <name val="Tahoma"/>
      <charset val="1"/>
    </font>
  </fonts>
  <fills count="9">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43"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197">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4" fontId="1"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164" fontId="1" fillId="0" borderId="0" xfId="0" quotePrefix="1" applyNumberFormat="1" applyFont="1" applyAlignment="1">
      <alignment horizontal="center" vertical="center" wrapText="1"/>
    </xf>
    <xf numFmtId="165"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4" fontId="1" fillId="0" borderId="0" xfId="1" quotePrefix="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4"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4" fontId="1" fillId="0" borderId="0" xfId="1" applyNumberFormat="1" applyFont="1" applyAlignment="1">
      <alignment horizontal="center" vertical="center" wrapText="1"/>
    </xf>
    <xf numFmtId="9" fontId="1" fillId="0" borderId="0" xfId="1" applyFont="1" applyAlignment="1">
      <alignment horizontal="center" vertical="center" wrapText="1"/>
    </xf>
    <xf numFmtId="164"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5"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5" fontId="1" fillId="0" borderId="0" xfId="1" applyNumberFormat="1" applyFont="1" applyAlignment="1">
      <alignment horizontal="center" vertical="center" wrapText="1"/>
    </xf>
    <xf numFmtId="0" fontId="32" fillId="0" borderId="0" xfId="0" applyFont="1" applyAlignment="1">
      <alignment wrapText="1"/>
    </xf>
    <xf numFmtId="165" fontId="1" fillId="0" borderId="0" xfId="0"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4"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4" fontId="1" fillId="0" borderId="0" xfId="1" applyNumberFormat="1" applyFont="1" applyAlignment="1" applyProtection="1">
      <alignment horizontal="center" vertical="center" wrapText="1"/>
      <protection locked="0"/>
    </xf>
    <xf numFmtId="164" fontId="24" fillId="0" borderId="0" xfId="1" applyNumberFormat="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5"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4" fontId="1" fillId="0" borderId="0" xfId="1" applyNumberFormat="1" applyFont="1" applyFill="1" applyAlignment="1">
      <alignment horizontal="center" vertical="center" wrapText="1"/>
    </xf>
    <xf numFmtId="164" fontId="0" fillId="0" borderId="0" xfId="0" applyNumberFormat="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39" fillId="0" borderId="0" xfId="0" applyFont="1" applyAlignment="1">
      <alignment horizontal="center" vertical="center"/>
    </xf>
    <xf numFmtId="0" fontId="13" fillId="0" borderId="0" xfId="2" applyFill="1" applyBorder="1"/>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8" borderId="0" xfId="0" applyFont="1" applyFill="1" applyAlignment="1">
      <alignment horizontal="center" vertical="center" wrapText="1"/>
    </xf>
    <xf numFmtId="0" fontId="26" fillId="8" borderId="0" xfId="0" applyFont="1" applyFill="1" applyAlignment="1">
      <alignment horizontal="center" vertical="center" wrapText="1"/>
    </xf>
    <xf numFmtId="164" fontId="26" fillId="8" borderId="0" xfId="1" applyNumberFormat="1" applyFont="1" applyFill="1" applyBorder="1" applyAlignment="1" applyProtection="1">
      <alignment horizontal="center" vertical="center" wrapText="1"/>
    </xf>
    <xf numFmtId="164" fontId="1" fillId="8" borderId="0" xfId="1" applyNumberFormat="1" applyFont="1" applyFill="1" applyBorder="1" applyAlignment="1" applyProtection="1">
      <alignment horizontal="center" vertical="center" wrapText="1"/>
    </xf>
    <xf numFmtId="0" fontId="1" fillId="8" borderId="0" xfId="0" quotePrefix="1" applyFont="1" applyFill="1" applyAlignment="1">
      <alignment horizontal="center" vertical="center" wrapText="1"/>
    </xf>
    <xf numFmtId="0" fontId="26" fillId="8" borderId="0" xfId="0" quotePrefix="1" applyFont="1" applyFill="1" applyAlignment="1" applyProtection="1">
      <alignment horizontal="center" vertical="center" wrapText="1"/>
      <protection locked="0"/>
    </xf>
    <xf numFmtId="164" fontId="0" fillId="8" borderId="0" xfId="0" applyNumberFormat="1" applyFill="1" applyAlignment="1">
      <alignment horizontal="center"/>
    </xf>
    <xf numFmtId="164" fontId="1" fillId="8" borderId="0" xfId="1" applyNumberFormat="1" applyFont="1" applyFill="1" applyBorder="1" applyAlignment="1" applyProtection="1">
      <alignment horizontal="center" vertical="center" wrapText="1"/>
      <protection locked="0"/>
    </xf>
    <xf numFmtId="0" fontId="0" fillId="8" borderId="0" xfId="0" applyFill="1"/>
    <xf numFmtId="9" fontId="2" fillId="0" borderId="0" xfId="0" applyNumberFormat="1" applyFont="1" applyAlignment="1">
      <alignment horizontal="center" vertical="center" wrapText="1"/>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2" fillId="0" borderId="0" xfId="0" applyFont="1" applyAlignment="1">
      <alignment horizontal="left" wrapText="1"/>
    </xf>
    <xf numFmtId="0" fontId="0" fillId="0" borderId="0" xfId="0" applyAlignment="1">
      <alignment horizontal="left" wrapText="1"/>
    </xf>
    <xf numFmtId="0" fontId="0" fillId="0" borderId="5" xfId="0" applyBorder="1" applyAlignment="1">
      <alignment horizontal="left"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9">
    <cellStyle name="Comma 2" xfId="3" xr:uid="{00000000-0005-0000-0000-000000000000}"/>
    <cellStyle name="Hyper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cent" xfId="1" builtinId="5"/>
    <cellStyle name="Standa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nergy-efficient-mortgage-label.org/"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32" t="s">
        <v>177</v>
      </c>
    </row>
    <row r="3" spans="1:1" x14ac:dyDescent="0.25">
      <c r="A3" s="43"/>
    </row>
    <row r="4" spans="1:1" ht="34.5" x14ac:dyDescent="0.25">
      <c r="A4" s="44" t="s">
        <v>775</v>
      </c>
    </row>
    <row r="5" spans="1:1" ht="34.5" x14ac:dyDescent="0.25">
      <c r="A5" s="44" t="s">
        <v>751</v>
      </c>
    </row>
    <row r="6" spans="1:1" ht="51.75" x14ac:dyDescent="0.25">
      <c r="A6" s="44" t="s">
        <v>776</v>
      </c>
    </row>
    <row r="7" spans="1:1" ht="17.25" x14ac:dyDescent="0.25">
      <c r="A7" s="44"/>
    </row>
    <row r="8" spans="1:1" ht="18.75" x14ac:dyDescent="0.25">
      <c r="A8" s="45" t="s">
        <v>178</v>
      </c>
    </row>
    <row r="9" spans="1:1" ht="54.75" customHeight="1" x14ac:dyDescent="0.3">
      <c r="A9" s="46" t="s">
        <v>1301</v>
      </c>
    </row>
    <row r="10" spans="1:1" ht="86.25" x14ac:dyDescent="0.25">
      <c r="A10" s="47" t="s">
        <v>1302</v>
      </c>
    </row>
    <row r="11" spans="1:1" ht="34.5" x14ac:dyDescent="0.25">
      <c r="A11" s="47" t="s">
        <v>1303</v>
      </c>
    </row>
    <row r="12" spans="1:1" ht="17.25" x14ac:dyDescent="0.25">
      <c r="A12" s="47" t="s">
        <v>179</v>
      </c>
    </row>
    <row r="13" spans="1:1" ht="17.25" x14ac:dyDescent="0.25">
      <c r="A13" s="47" t="s">
        <v>180</v>
      </c>
    </row>
    <row r="14" spans="1:1" ht="34.5" x14ac:dyDescent="0.25">
      <c r="A14" s="47" t="s">
        <v>181</v>
      </c>
    </row>
    <row r="15" spans="1:1" ht="17.25" x14ac:dyDescent="0.25">
      <c r="A15" s="47"/>
    </row>
    <row r="16" spans="1:1" ht="18.75" x14ac:dyDescent="0.25">
      <c r="A16" s="45" t="s">
        <v>774</v>
      </c>
    </row>
    <row r="17" spans="1:1" ht="17.25" x14ac:dyDescent="0.25">
      <c r="A17" s="48" t="s">
        <v>182</v>
      </c>
    </row>
    <row r="18" spans="1:1" ht="34.5" x14ac:dyDescent="0.25">
      <c r="A18" s="49" t="s">
        <v>1304</v>
      </c>
    </row>
    <row r="19" spans="1:1" ht="34.5" x14ac:dyDescent="0.25">
      <c r="A19" s="49" t="s">
        <v>760</v>
      </c>
    </row>
    <row r="20" spans="1:1" ht="51.75" x14ac:dyDescent="0.25">
      <c r="A20" s="49" t="s">
        <v>183</v>
      </c>
    </row>
    <row r="21" spans="1:1" ht="106.5" customHeight="1" x14ac:dyDescent="0.25">
      <c r="A21" s="49" t="s">
        <v>761</v>
      </c>
    </row>
    <row r="22" spans="1:1" ht="69" customHeight="1" x14ac:dyDescent="0.25">
      <c r="A22" s="49" t="s">
        <v>1305</v>
      </c>
    </row>
    <row r="23" spans="1:1" ht="34.5" x14ac:dyDescent="0.25">
      <c r="A23" s="49" t="s">
        <v>752</v>
      </c>
    </row>
    <row r="24" spans="1:1" ht="17.25" x14ac:dyDescent="0.25">
      <c r="A24" s="49" t="s">
        <v>184</v>
      </c>
    </row>
    <row r="25" spans="1:1" ht="17.25" x14ac:dyDescent="0.25">
      <c r="A25" s="48" t="s">
        <v>185</v>
      </c>
    </row>
    <row r="26" spans="1:1" ht="51.75" x14ac:dyDescent="0.3">
      <c r="A26" s="50" t="s">
        <v>186</v>
      </c>
    </row>
    <row r="27" spans="1:1" ht="17.25" x14ac:dyDescent="0.3">
      <c r="A27" s="50" t="s">
        <v>187</v>
      </c>
    </row>
    <row r="28" spans="1:1" ht="17.25" x14ac:dyDescent="0.25">
      <c r="A28" s="48" t="s">
        <v>188</v>
      </c>
    </row>
    <row r="29" spans="1:1" ht="34.5" x14ac:dyDescent="0.25">
      <c r="A29" s="49" t="s">
        <v>189</v>
      </c>
    </row>
    <row r="30" spans="1:1" ht="34.5" x14ac:dyDescent="0.25">
      <c r="A30" s="49" t="s">
        <v>190</v>
      </c>
    </row>
    <row r="31" spans="1:1" ht="34.5" x14ac:dyDescent="0.25">
      <c r="A31" s="49" t="s">
        <v>762</v>
      </c>
    </row>
    <row r="32" spans="1:1" ht="34.5" x14ac:dyDescent="0.25">
      <c r="A32" s="49" t="s">
        <v>191</v>
      </c>
    </row>
    <row r="33" spans="1:1" ht="17.25" x14ac:dyDescent="0.25">
      <c r="A33" s="49"/>
    </row>
    <row r="34" spans="1:1" ht="18.75" x14ac:dyDescent="0.25">
      <c r="A34" s="45" t="s">
        <v>763</v>
      </c>
    </row>
    <row r="35" spans="1:1" ht="17.25" x14ac:dyDescent="0.25">
      <c r="A35" s="48" t="s">
        <v>192</v>
      </c>
    </row>
    <row r="36" spans="1:1" ht="34.5" x14ac:dyDescent="0.25">
      <c r="A36" s="49" t="s">
        <v>764</v>
      </c>
    </row>
    <row r="37" spans="1:1" ht="34.5" x14ac:dyDescent="0.25">
      <c r="A37" s="49" t="s">
        <v>765</v>
      </c>
    </row>
    <row r="38" spans="1:1" ht="34.5" x14ac:dyDescent="0.25">
      <c r="A38" s="49" t="s">
        <v>766</v>
      </c>
    </row>
    <row r="39" spans="1:1" ht="17.25" x14ac:dyDescent="0.25">
      <c r="A39" s="49" t="s">
        <v>193</v>
      </c>
    </row>
    <row r="40" spans="1:1" ht="34.5" x14ac:dyDescent="0.25">
      <c r="A40" s="49" t="s">
        <v>1309</v>
      </c>
    </row>
    <row r="41" spans="1:1" ht="17.25" x14ac:dyDescent="0.25">
      <c r="A41" s="48" t="s">
        <v>194</v>
      </c>
    </row>
    <row r="42" spans="1:1" ht="17.25" x14ac:dyDescent="0.25">
      <c r="A42" s="49" t="s">
        <v>767</v>
      </c>
    </row>
    <row r="43" spans="1:1" ht="17.25" x14ac:dyDescent="0.3">
      <c r="A43" s="130" t="s">
        <v>1310</v>
      </c>
    </row>
    <row r="44" spans="1:1" ht="17.25" x14ac:dyDescent="0.25">
      <c r="A44" s="48" t="s">
        <v>195</v>
      </c>
    </row>
    <row r="45" spans="1:1" ht="34.5" x14ac:dyDescent="0.3">
      <c r="A45" s="50" t="s">
        <v>196</v>
      </c>
    </row>
    <row r="46" spans="1:1" ht="34.5" x14ac:dyDescent="0.25">
      <c r="A46" s="49" t="s">
        <v>768</v>
      </c>
    </row>
    <row r="47" spans="1:1" ht="51.75" x14ac:dyDescent="0.25">
      <c r="A47" s="49" t="s">
        <v>197</v>
      </c>
    </row>
    <row r="48" spans="1:1" ht="17.25" x14ac:dyDescent="0.25">
      <c r="A48" s="49" t="s">
        <v>198</v>
      </c>
    </row>
    <row r="49" spans="1:1" ht="17.25" x14ac:dyDescent="0.3">
      <c r="A49" s="50" t="s">
        <v>199</v>
      </c>
    </row>
    <row r="50" spans="1:1" ht="17.25" x14ac:dyDescent="0.25">
      <c r="A50" s="48" t="s">
        <v>200</v>
      </c>
    </row>
    <row r="51" spans="1:1" ht="34.5" x14ac:dyDescent="0.3">
      <c r="A51" s="50" t="s">
        <v>1306</v>
      </c>
    </row>
    <row r="52" spans="1:1" ht="17.25" x14ac:dyDescent="0.25">
      <c r="A52" s="49" t="s">
        <v>201</v>
      </c>
    </row>
    <row r="53" spans="1:1" ht="34.5" x14ac:dyDescent="0.3">
      <c r="A53" s="50" t="s">
        <v>202</v>
      </c>
    </row>
    <row r="54" spans="1:1" ht="17.25" x14ac:dyDescent="0.25">
      <c r="A54" s="48" t="s">
        <v>203</v>
      </c>
    </row>
    <row r="55" spans="1:1" ht="17.25" x14ac:dyDescent="0.3">
      <c r="A55" s="50" t="s">
        <v>769</v>
      </c>
    </row>
    <row r="56" spans="1:1" ht="34.5" x14ac:dyDescent="0.25">
      <c r="A56" s="49" t="s">
        <v>770</v>
      </c>
    </row>
    <row r="57" spans="1:1" ht="17.25" x14ac:dyDescent="0.25">
      <c r="A57" s="49" t="s">
        <v>204</v>
      </c>
    </row>
    <row r="58" spans="1:1" ht="34.5" x14ac:dyDescent="0.25">
      <c r="A58" s="49" t="s">
        <v>205</v>
      </c>
    </row>
    <row r="59" spans="1:1" ht="17.25" x14ac:dyDescent="0.25">
      <c r="A59" s="48" t="s">
        <v>771</v>
      </c>
    </row>
    <row r="60" spans="1:1" ht="34.5" x14ac:dyDescent="0.25">
      <c r="A60" s="49" t="s">
        <v>772</v>
      </c>
    </row>
    <row r="61" spans="1:1" ht="17.25" x14ac:dyDescent="0.25">
      <c r="A61" s="51"/>
    </row>
    <row r="62" spans="1:1" ht="18.75" x14ac:dyDescent="0.25">
      <c r="A62" s="45" t="s">
        <v>206</v>
      </c>
    </row>
    <row r="63" spans="1:1" ht="17.25" x14ac:dyDescent="0.25">
      <c r="A63" s="48" t="s">
        <v>207</v>
      </c>
    </row>
    <row r="64" spans="1:1" ht="34.5" x14ac:dyDescent="0.25">
      <c r="A64" s="49" t="s">
        <v>208</v>
      </c>
    </row>
    <row r="65" spans="1:1" ht="17.25" x14ac:dyDescent="0.25">
      <c r="A65" s="49" t="s">
        <v>209</v>
      </c>
    </row>
    <row r="66" spans="1:1" ht="34.5" x14ac:dyDescent="0.25">
      <c r="A66" s="47" t="s">
        <v>210</v>
      </c>
    </row>
    <row r="67" spans="1:1" ht="34.5" x14ac:dyDescent="0.25">
      <c r="A67" s="47" t="s">
        <v>211</v>
      </c>
    </row>
    <row r="68" spans="1:1" ht="34.5" x14ac:dyDescent="0.25">
      <c r="A68" s="47" t="s">
        <v>212</v>
      </c>
    </row>
    <row r="69" spans="1:1" ht="17.25" x14ac:dyDescent="0.25">
      <c r="A69" s="52" t="s">
        <v>213</v>
      </c>
    </row>
    <row r="70" spans="1:1" ht="51.75" x14ac:dyDescent="0.25">
      <c r="A70" s="47" t="s">
        <v>214</v>
      </c>
    </row>
    <row r="71" spans="1:1" ht="17.25" x14ac:dyDescent="0.25">
      <c r="A71" s="47" t="s">
        <v>215</v>
      </c>
    </row>
    <row r="72" spans="1:1" ht="17.25" x14ac:dyDescent="0.25">
      <c r="A72" s="52" t="s">
        <v>216</v>
      </c>
    </row>
    <row r="73" spans="1:1" ht="17.25" x14ac:dyDescent="0.25">
      <c r="A73" s="47" t="s">
        <v>217</v>
      </c>
    </row>
    <row r="74" spans="1:1" ht="17.25" x14ac:dyDescent="0.25">
      <c r="A74" s="52" t="s">
        <v>218</v>
      </c>
    </row>
    <row r="75" spans="1:1" ht="34.5" x14ac:dyDescent="0.25">
      <c r="A75" s="47" t="s">
        <v>773</v>
      </c>
    </row>
    <row r="76" spans="1:1" ht="17.25" x14ac:dyDescent="0.25">
      <c r="A76" s="47" t="s">
        <v>219</v>
      </c>
    </row>
    <row r="77" spans="1:1" ht="51.75" x14ac:dyDescent="0.25">
      <c r="A77" s="47" t="s">
        <v>220</v>
      </c>
    </row>
    <row r="78" spans="1:1" ht="17.25" x14ac:dyDescent="0.25">
      <c r="A78" s="52" t="s">
        <v>221</v>
      </c>
    </row>
    <row r="79" spans="1:1" ht="17.25" x14ac:dyDescent="0.3">
      <c r="A79" s="46" t="s">
        <v>222</v>
      </c>
    </row>
    <row r="80" spans="1:1" ht="17.25" x14ac:dyDescent="0.25">
      <c r="A80" s="52" t="s">
        <v>223</v>
      </c>
    </row>
    <row r="81" spans="1:1" ht="34.5" x14ac:dyDescent="0.25">
      <c r="A81" s="47" t="s">
        <v>224</v>
      </c>
    </row>
    <row r="82" spans="1:1" ht="34.5" x14ac:dyDescent="0.25">
      <c r="A82" s="47" t="s">
        <v>225</v>
      </c>
    </row>
    <row r="83" spans="1:1" ht="34.5" x14ac:dyDescent="0.25">
      <c r="A83" s="47" t="s">
        <v>226</v>
      </c>
    </row>
    <row r="84" spans="1:1" ht="34.5" x14ac:dyDescent="0.25">
      <c r="A84" s="47" t="s">
        <v>227</v>
      </c>
    </row>
    <row r="85" spans="1:1" ht="34.5" x14ac:dyDescent="0.25">
      <c r="A85" s="47" t="s">
        <v>228</v>
      </c>
    </row>
    <row r="86" spans="1:1" ht="17.25" x14ac:dyDescent="0.25">
      <c r="A86" s="52" t="s">
        <v>229</v>
      </c>
    </row>
    <row r="87" spans="1:1" ht="17.25" x14ac:dyDescent="0.25">
      <c r="A87" s="47" t="s">
        <v>230</v>
      </c>
    </row>
    <row r="88" spans="1:1" ht="34.5" x14ac:dyDescent="0.25">
      <c r="A88" s="47" t="s">
        <v>231</v>
      </c>
    </row>
    <row r="89" spans="1:1" ht="17.25" x14ac:dyDescent="0.25">
      <c r="A89" s="52" t="s">
        <v>232</v>
      </c>
    </row>
    <row r="90" spans="1:1" ht="34.5" x14ac:dyDescent="0.25">
      <c r="A90" s="47" t="s">
        <v>233</v>
      </c>
    </row>
    <row r="91" spans="1:1" ht="17.25" x14ac:dyDescent="0.25">
      <c r="A91" s="52" t="s">
        <v>234</v>
      </c>
    </row>
    <row r="92" spans="1:1" ht="17.25" x14ac:dyDescent="0.3">
      <c r="A92" s="46" t="s">
        <v>235</v>
      </c>
    </row>
    <row r="93" spans="1:1" ht="17.25" x14ac:dyDescent="0.25">
      <c r="A93" s="47" t="s">
        <v>236</v>
      </c>
    </row>
    <row r="94" spans="1:1" ht="17.25" x14ac:dyDescent="0.25">
      <c r="A94" s="47"/>
    </row>
    <row r="95" spans="1:1" ht="18.75" x14ac:dyDescent="0.25">
      <c r="A95" s="45" t="s">
        <v>753</v>
      </c>
    </row>
    <row r="96" spans="1:1" ht="34.5" x14ac:dyDescent="0.3">
      <c r="A96" s="46" t="s">
        <v>1307</v>
      </c>
    </row>
    <row r="97" spans="1:1" ht="17.25" x14ac:dyDescent="0.3">
      <c r="A97" s="46" t="s">
        <v>237</v>
      </c>
    </row>
    <row r="98" spans="1:1" ht="17.25" x14ac:dyDescent="0.25">
      <c r="A98" s="52" t="s">
        <v>238</v>
      </c>
    </row>
    <row r="99" spans="1:1" ht="17.25" x14ac:dyDescent="0.25">
      <c r="A99" s="44" t="s">
        <v>239</v>
      </c>
    </row>
    <row r="100" spans="1:1" ht="17.25" x14ac:dyDescent="0.25">
      <c r="A100" s="47" t="s">
        <v>240</v>
      </c>
    </row>
    <row r="101" spans="1:1" ht="17.25" x14ac:dyDescent="0.25">
      <c r="A101" s="47" t="s">
        <v>241</v>
      </c>
    </row>
    <row r="102" spans="1:1" ht="17.25" x14ac:dyDescent="0.25">
      <c r="A102" s="47" t="s">
        <v>242</v>
      </c>
    </row>
    <row r="103" spans="1:1" ht="17.25" x14ac:dyDescent="0.25">
      <c r="A103" s="47" t="s">
        <v>243</v>
      </c>
    </row>
    <row r="104" spans="1:1" ht="34.5" x14ac:dyDescent="0.25">
      <c r="A104" s="47" t="s">
        <v>244</v>
      </c>
    </row>
    <row r="105" spans="1:1" ht="17.25" x14ac:dyDescent="0.25">
      <c r="A105" s="44" t="s">
        <v>245</v>
      </c>
    </row>
    <row r="106" spans="1:1" ht="17.25" x14ac:dyDescent="0.25">
      <c r="A106" s="47" t="s">
        <v>246</v>
      </c>
    </row>
    <row r="107" spans="1:1" ht="17.25" x14ac:dyDescent="0.25">
      <c r="A107" s="47" t="s">
        <v>247</v>
      </c>
    </row>
    <row r="108" spans="1:1" ht="17.25" x14ac:dyDescent="0.25">
      <c r="A108" s="47" t="s">
        <v>248</v>
      </c>
    </row>
    <row r="109" spans="1:1" ht="17.25" x14ac:dyDescent="0.25">
      <c r="A109" s="47" t="s">
        <v>249</v>
      </c>
    </row>
    <row r="110" spans="1:1" ht="17.25" x14ac:dyDescent="0.25">
      <c r="A110" s="47" t="s">
        <v>250</v>
      </c>
    </row>
    <row r="111" spans="1:1" ht="17.25" x14ac:dyDescent="0.25">
      <c r="A111" s="47" t="s">
        <v>251</v>
      </c>
    </row>
    <row r="112" spans="1:1" ht="17.25" x14ac:dyDescent="0.25">
      <c r="A112" s="52" t="s">
        <v>252</v>
      </c>
    </row>
    <row r="113" spans="1:1" ht="17.25" x14ac:dyDescent="0.25">
      <c r="A113" s="47" t="s">
        <v>253</v>
      </c>
    </row>
    <row r="114" spans="1:1" ht="17.25" x14ac:dyDescent="0.25">
      <c r="A114" s="44" t="s">
        <v>254</v>
      </c>
    </row>
    <row r="115" spans="1:1" ht="17.25" x14ac:dyDescent="0.25">
      <c r="A115" s="47" t="s">
        <v>255</v>
      </c>
    </row>
    <row r="116" spans="1:1" ht="17.25" x14ac:dyDescent="0.25">
      <c r="A116" s="47" t="s">
        <v>256</v>
      </c>
    </row>
    <row r="117" spans="1:1" ht="17.25" x14ac:dyDescent="0.25">
      <c r="A117" s="44" t="s">
        <v>257</v>
      </c>
    </row>
    <row r="118" spans="1:1" ht="17.25" x14ac:dyDescent="0.25">
      <c r="A118" s="47" t="s">
        <v>258</v>
      </c>
    </row>
    <row r="119" spans="1:1" ht="17.25" x14ac:dyDescent="0.25">
      <c r="A119" s="47" t="s">
        <v>259</v>
      </c>
    </row>
    <row r="120" spans="1:1" ht="17.25" x14ac:dyDescent="0.25">
      <c r="A120" s="47" t="s">
        <v>260</v>
      </c>
    </row>
    <row r="121" spans="1:1" ht="17.25" x14ac:dyDescent="0.25">
      <c r="A121" s="52" t="s">
        <v>261</v>
      </c>
    </row>
    <row r="122" spans="1:1" ht="17.25" x14ac:dyDescent="0.25">
      <c r="A122" s="44" t="s">
        <v>262</v>
      </c>
    </row>
    <row r="123" spans="1:1" ht="17.25" x14ac:dyDescent="0.25">
      <c r="A123" s="44" t="s">
        <v>263</v>
      </c>
    </row>
    <row r="124" spans="1:1" ht="17.25" x14ac:dyDescent="0.25">
      <c r="A124" s="47" t="s">
        <v>264</v>
      </c>
    </row>
    <row r="125" spans="1:1" ht="17.25" x14ac:dyDescent="0.25">
      <c r="A125" s="47" t="s">
        <v>265</v>
      </c>
    </row>
    <row r="126" spans="1:1" ht="17.25" x14ac:dyDescent="0.25">
      <c r="A126" s="47" t="s">
        <v>266</v>
      </c>
    </row>
    <row r="127" spans="1:1" ht="17.25" x14ac:dyDescent="0.25">
      <c r="A127" s="47" t="s">
        <v>267</v>
      </c>
    </row>
    <row r="128" spans="1:1" ht="17.25" x14ac:dyDescent="0.25">
      <c r="A128" s="47" t="s">
        <v>268</v>
      </c>
    </row>
    <row r="129" spans="1:1" ht="17.25" x14ac:dyDescent="0.25">
      <c r="A129" s="52" t="s">
        <v>269</v>
      </c>
    </row>
    <row r="130" spans="1:1" ht="34.5" x14ac:dyDescent="0.25">
      <c r="A130" s="47" t="s">
        <v>270</v>
      </c>
    </row>
    <row r="131" spans="1:1" ht="69" x14ac:dyDescent="0.25">
      <c r="A131" s="47" t="s">
        <v>271</v>
      </c>
    </row>
    <row r="132" spans="1:1" ht="34.5" x14ac:dyDescent="0.25">
      <c r="A132" s="47" t="s">
        <v>272</v>
      </c>
    </row>
    <row r="133" spans="1:1" ht="17.25" x14ac:dyDescent="0.25">
      <c r="A133" s="52" t="s">
        <v>273</v>
      </c>
    </row>
    <row r="134" spans="1:1" ht="34.5" x14ac:dyDescent="0.25">
      <c r="A134" s="44" t="s">
        <v>274</v>
      </c>
    </row>
    <row r="135" spans="1:1" ht="17.25" x14ac:dyDescent="0.25">
      <c r="A135" s="44"/>
    </row>
    <row r="136" spans="1:1" ht="18.75" x14ac:dyDescent="0.25">
      <c r="A136" s="45" t="s">
        <v>754</v>
      </c>
    </row>
    <row r="137" spans="1:1" ht="17.25" x14ac:dyDescent="0.25">
      <c r="A137" s="47" t="s">
        <v>755</v>
      </c>
    </row>
    <row r="138" spans="1:1" ht="34.5" x14ac:dyDescent="0.25">
      <c r="A138" s="49" t="s">
        <v>275</v>
      </c>
    </row>
    <row r="139" spans="1:1" ht="34.5" x14ac:dyDescent="0.25">
      <c r="A139" s="49" t="s">
        <v>756</v>
      </c>
    </row>
    <row r="140" spans="1:1" ht="17.25" x14ac:dyDescent="0.25">
      <c r="A140" s="48" t="s">
        <v>276</v>
      </c>
    </row>
    <row r="141" spans="1:1" ht="17.25" x14ac:dyDescent="0.25">
      <c r="A141" s="53" t="s">
        <v>277</v>
      </c>
    </row>
    <row r="142" spans="1:1" ht="34.5" x14ac:dyDescent="0.3">
      <c r="A142" s="50" t="s">
        <v>1308</v>
      </c>
    </row>
    <row r="143" spans="1:1" ht="17.25" x14ac:dyDescent="0.25">
      <c r="A143" s="49" t="s">
        <v>278</v>
      </c>
    </row>
    <row r="144" spans="1:1" ht="17.25" x14ac:dyDescent="0.25">
      <c r="A144" s="49" t="s">
        <v>279</v>
      </c>
    </row>
    <row r="145" spans="1:1" ht="17.25" x14ac:dyDescent="0.25">
      <c r="A145" s="53" t="s">
        <v>280</v>
      </c>
    </row>
    <row r="146" spans="1:1" ht="17.25" x14ac:dyDescent="0.25">
      <c r="A146" s="48" t="s">
        <v>281</v>
      </c>
    </row>
    <row r="147" spans="1:1" ht="17.25" x14ac:dyDescent="0.25">
      <c r="A147" s="53" t="s">
        <v>282</v>
      </c>
    </row>
    <row r="148" spans="1:1" ht="17.25" x14ac:dyDescent="0.25">
      <c r="A148" s="49" t="s">
        <v>283</v>
      </c>
    </row>
    <row r="149" spans="1:1" ht="17.25" x14ac:dyDescent="0.25">
      <c r="A149" s="49" t="s">
        <v>284</v>
      </c>
    </row>
    <row r="150" spans="1:1" ht="17.25" x14ac:dyDescent="0.25">
      <c r="A150" s="49" t="s">
        <v>285</v>
      </c>
    </row>
    <row r="151" spans="1:1" ht="34.5" x14ac:dyDescent="0.25">
      <c r="A151" s="53" t="s">
        <v>286</v>
      </c>
    </row>
    <row r="152" spans="1:1" ht="17.25" x14ac:dyDescent="0.25">
      <c r="A152" s="48" t="s">
        <v>287</v>
      </c>
    </row>
    <row r="153" spans="1:1" ht="17.25" x14ac:dyDescent="0.25">
      <c r="A153" s="49" t="s">
        <v>288</v>
      </c>
    </row>
    <row r="154" spans="1:1" ht="17.25" x14ac:dyDescent="0.25">
      <c r="A154" s="49" t="s">
        <v>289</v>
      </c>
    </row>
    <row r="155" spans="1:1" ht="17.25" x14ac:dyDescent="0.25">
      <c r="A155" s="49" t="s">
        <v>290</v>
      </c>
    </row>
    <row r="156" spans="1:1" ht="17.25" x14ac:dyDescent="0.25">
      <c r="A156" s="49" t="s">
        <v>291</v>
      </c>
    </row>
    <row r="157" spans="1:1" ht="34.5" x14ac:dyDescent="0.25">
      <c r="A157" s="49" t="s">
        <v>292</v>
      </c>
    </row>
    <row r="158" spans="1:1" ht="34.5" x14ac:dyDescent="0.25">
      <c r="A158" s="49" t="s">
        <v>293</v>
      </c>
    </row>
    <row r="159" spans="1:1" ht="17.25" x14ac:dyDescent="0.25">
      <c r="A159" s="48" t="s">
        <v>294</v>
      </c>
    </row>
    <row r="160" spans="1:1" ht="34.5" x14ac:dyDescent="0.25">
      <c r="A160" s="49" t="s">
        <v>295</v>
      </c>
    </row>
    <row r="161" spans="1:1" ht="34.5" x14ac:dyDescent="0.25">
      <c r="A161" s="49" t="s">
        <v>296</v>
      </c>
    </row>
    <row r="162" spans="1:1" ht="17.25" x14ac:dyDescent="0.25">
      <c r="A162" s="49" t="s">
        <v>297</v>
      </c>
    </row>
    <row r="163" spans="1:1" ht="17.25" x14ac:dyDescent="0.25">
      <c r="A163" s="48" t="s">
        <v>298</v>
      </c>
    </row>
    <row r="164" spans="1:1" ht="34.5" x14ac:dyDescent="0.3">
      <c r="A164" s="50" t="s">
        <v>757</v>
      </c>
    </row>
    <row r="165" spans="1:1" ht="34.5" x14ac:dyDescent="0.25">
      <c r="A165" s="49" t="s">
        <v>299</v>
      </c>
    </row>
    <row r="166" spans="1:1" ht="17.25" x14ac:dyDescent="0.25">
      <c r="A166" s="48" t="s">
        <v>300</v>
      </c>
    </row>
    <row r="167" spans="1:1" ht="17.25" x14ac:dyDescent="0.25">
      <c r="A167" s="49" t="s">
        <v>301</v>
      </c>
    </row>
    <row r="168" spans="1:1" ht="17.25" x14ac:dyDescent="0.25">
      <c r="A168" s="48" t="s">
        <v>302</v>
      </c>
    </row>
    <row r="169" spans="1:1" ht="17.25" x14ac:dyDescent="0.3">
      <c r="A169" s="50" t="s">
        <v>303</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opLeftCell="A6" zoomScale="80" zoomScaleNormal="80" workbookViewId="0">
      <selection activeCell="Q21" sqref="Q21"/>
    </sheetView>
  </sheetViews>
  <sheetFormatPr defaultRowHeight="15" x14ac:dyDescent="0.25"/>
  <cols>
    <col min="2" max="10" width="12.42578125" customWidth="1"/>
  </cols>
  <sheetData>
    <row r="1" spans="2:10" ht="15.75" thickBot="1" x14ac:dyDescent="0.3"/>
    <row r="2" spans="2:10" x14ac:dyDescent="0.25">
      <c r="B2" s="93"/>
      <c r="C2" s="94"/>
      <c r="D2" s="94"/>
      <c r="E2" s="94"/>
      <c r="F2" s="94"/>
      <c r="G2" s="94"/>
      <c r="H2" s="94"/>
      <c r="I2" s="94"/>
      <c r="J2" s="95"/>
    </row>
    <row r="3" spans="2:10" x14ac:dyDescent="0.25">
      <c r="B3" s="96"/>
      <c r="C3" s="6"/>
      <c r="D3" s="6"/>
      <c r="E3" s="6"/>
      <c r="F3" s="6"/>
      <c r="G3" s="6"/>
      <c r="H3" s="6"/>
      <c r="I3" s="6"/>
      <c r="J3" s="97"/>
    </row>
    <row r="4" spans="2:10" x14ac:dyDescent="0.25">
      <c r="B4" s="96"/>
      <c r="C4" s="6"/>
      <c r="D4" s="6"/>
      <c r="E4" s="6"/>
      <c r="F4" s="6"/>
      <c r="G4" s="6"/>
      <c r="H4" s="6"/>
      <c r="I4" s="6"/>
      <c r="J4" s="97"/>
    </row>
    <row r="5" spans="2:10" ht="31.5" x14ac:dyDescent="0.3">
      <c r="B5" s="96"/>
      <c r="C5" s="6"/>
      <c r="D5" s="6"/>
      <c r="E5" s="120"/>
      <c r="F5" s="8" t="s">
        <v>695</v>
      </c>
      <c r="G5" s="6"/>
      <c r="H5" s="6"/>
      <c r="I5" s="6"/>
      <c r="J5" s="97"/>
    </row>
    <row r="6" spans="2:10" ht="41.25" customHeight="1" x14ac:dyDescent="0.25">
      <c r="B6" s="96"/>
      <c r="C6" s="6"/>
      <c r="D6" s="6"/>
      <c r="E6" s="179" t="s">
        <v>1701</v>
      </c>
      <c r="F6" s="179"/>
      <c r="G6" s="179"/>
      <c r="H6" s="6"/>
      <c r="I6" s="6"/>
      <c r="J6" s="97"/>
    </row>
    <row r="7" spans="2:10" ht="26.25" x14ac:dyDescent="0.25">
      <c r="B7" s="96"/>
      <c r="C7" s="6"/>
      <c r="D7" s="6"/>
      <c r="E7" s="6"/>
      <c r="F7" s="167" t="s">
        <v>67</v>
      </c>
      <c r="G7" s="6"/>
      <c r="H7" s="6"/>
      <c r="I7" s="6"/>
      <c r="J7" s="97"/>
    </row>
    <row r="8" spans="2:10" ht="26.25" x14ac:dyDescent="0.25">
      <c r="B8" s="96"/>
      <c r="C8" s="6"/>
      <c r="D8" s="6"/>
      <c r="E8" s="6"/>
      <c r="F8" s="167" t="s">
        <v>1707</v>
      </c>
      <c r="G8" s="6"/>
      <c r="H8" s="6"/>
      <c r="I8" s="6"/>
      <c r="J8" s="97"/>
    </row>
    <row r="9" spans="2:10" ht="21" x14ac:dyDescent="0.25">
      <c r="B9" s="96"/>
      <c r="C9" s="6"/>
      <c r="D9" s="6"/>
      <c r="E9" s="6"/>
      <c r="F9" s="168" t="s">
        <v>1708</v>
      </c>
      <c r="G9" s="6"/>
      <c r="H9" s="6"/>
      <c r="I9" s="6"/>
      <c r="J9" s="97"/>
    </row>
    <row r="10" spans="2:10" ht="21" x14ac:dyDescent="0.25">
      <c r="B10" s="96"/>
      <c r="C10" s="6"/>
      <c r="D10" s="6"/>
      <c r="E10" s="6"/>
      <c r="F10" s="168" t="s">
        <v>1709</v>
      </c>
      <c r="G10" s="6"/>
      <c r="H10" s="6"/>
      <c r="I10" s="6"/>
      <c r="J10" s="97"/>
    </row>
    <row r="11" spans="2:10" ht="21" x14ac:dyDescent="0.25">
      <c r="B11" s="96"/>
      <c r="C11" s="6"/>
      <c r="D11" s="6"/>
      <c r="E11" s="6"/>
      <c r="F11" s="10"/>
      <c r="G11" s="6"/>
      <c r="H11" s="6"/>
      <c r="I11" s="6"/>
      <c r="J11" s="97"/>
    </row>
    <row r="12" spans="2:10" x14ac:dyDescent="0.25">
      <c r="B12" s="96"/>
      <c r="C12" s="6"/>
      <c r="D12" s="6"/>
      <c r="E12" s="6"/>
      <c r="F12" s="6"/>
      <c r="G12" s="6"/>
      <c r="H12" s="6"/>
      <c r="I12" s="6"/>
      <c r="J12" s="97"/>
    </row>
    <row r="13" spans="2:10" x14ac:dyDescent="0.25">
      <c r="B13" s="96"/>
      <c r="C13" s="6"/>
      <c r="D13" s="6"/>
      <c r="E13" s="6"/>
      <c r="F13" s="6"/>
      <c r="G13" s="6"/>
      <c r="H13" s="6"/>
      <c r="I13" s="6"/>
      <c r="J13" s="97"/>
    </row>
    <row r="14" spans="2:10" x14ac:dyDescent="0.25">
      <c r="B14" s="96"/>
      <c r="C14" s="6"/>
      <c r="D14" s="6"/>
      <c r="E14" s="6"/>
      <c r="F14" s="6"/>
      <c r="G14" s="6"/>
      <c r="H14" s="6"/>
      <c r="I14" s="6"/>
      <c r="J14" s="97"/>
    </row>
    <row r="15" spans="2:10" x14ac:dyDescent="0.25">
      <c r="B15" s="96"/>
      <c r="C15" s="6"/>
      <c r="D15" s="6"/>
      <c r="E15" s="6"/>
      <c r="F15" s="6"/>
      <c r="G15" s="6"/>
      <c r="H15" s="6"/>
      <c r="I15" s="6"/>
      <c r="J15" s="97"/>
    </row>
    <row r="16" spans="2:10" x14ac:dyDescent="0.25">
      <c r="B16" s="96"/>
      <c r="C16" s="6"/>
      <c r="D16" s="6"/>
      <c r="E16" s="6"/>
      <c r="F16" s="6"/>
      <c r="G16" s="6"/>
      <c r="H16" s="6"/>
      <c r="I16" s="6"/>
      <c r="J16" s="97"/>
    </row>
    <row r="17" spans="2:10" x14ac:dyDescent="0.25">
      <c r="B17" s="96"/>
      <c r="C17" s="6"/>
      <c r="D17" s="6"/>
      <c r="E17" s="6"/>
      <c r="F17" s="6"/>
      <c r="G17" s="6"/>
      <c r="H17" s="6"/>
      <c r="I17" s="6"/>
      <c r="J17" s="97"/>
    </row>
    <row r="18" spans="2:10" x14ac:dyDescent="0.25">
      <c r="B18" s="96"/>
      <c r="C18" s="6"/>
      <c r="D18" s="6"/>
      <c r="E18" s="6"/>
      <c r="F18" s="6"/>
      <c r="G18" s="6"/>
      <c r="H18" s="6"/>
      <c r="I18" s="6"/>
      <c r="J18" s="97"/>
    </row>
    <row r="19" spans="2:10" x14ac:dyDescent="0.25">
      <c r="B19" s="96"/>
      <c r="C19" s="6"/>
      <c r="D19" s="6"/>
      <c r="E19" s="6"/>
      <c r="F19" s="6"/>
      <c r="G19" s="6"/>
      <c r="H19" s="6"/>
      <c r="I19" s="6"/>
      <c r="J19" s="97"/>
    </row>
    <row r="20" spans="2:10" x14ac:dyDescent="0.25">
      <c r="B20" s="96"/>
      <c r="C20" s="6"/>
      <c r="D20" s="6"/>
      <c r="E20" s="6"/>
      <c r="F20" s="6"/>
      <c r="G20" s="6"/>
      <c r="H20" s="6"/>
      <c r="I20" s="6"/>
      <c r="J20" s="97"/>
    </row>
    <row r="21" spans="2:10" x14ac:dyDescent="0.25">
      <c r="B21" s="96"/>
      <c r="C21" s="6"/>
      <c r="D21" s="6"/>
      <c r="E21" s="6"/>
      <c r="F21" s="6"/>
      <c r="G21" s="6"/>
      <c r="H21" s="6"/>
      <c r="I21" s="6"/>
      <c r="J21" s="97"/>
    </row>
    <row r="22" spans="2:10" x14ac:dyDescent="0.25">
      <c r="B22" s="96"/>
      <c r="C22" s="6"/>
      <c r="D22" s="6"/>
      <c r="E22" s="6"/>
      <c r="F22" s="11" t="s">
        <v>4</v>
      </c>
      <c r="G22" s="6"/>
      <c r="H22" s="6"/>
      <c r="I22" s="6"/>
      <c r="J22" s="97"/>
    </row>
    <row r="23" spans="2:10" x14ac:dyDescent="0.25">
      <c r="B23" s="96"/>
      <c r="C23" s="6"/>
      <c r="D23" s="6"/>
      <c r="E23" s="6"/>
      <c r="F23" s="12"/>
      <c r="G23" s="6"/>
      <c r="H23" s="6"/>
      <c r="I23" s="6"/>
      <c r="J23" s="97"/>
    </row>
    <row r="24" spans="2:10" x14ac:dyDescent="0.25">
      <c r="B24" s="96"/>
      <c r="C24" s="6"/>
      <c r="D24" s="180" t="s">
        <v>1695</v>
      </c>
      <c r="E24" s="181" t="s">
        <v>5</v>
      </c>
      <c r="F24" s="181"/>
      <c r="G24" s="181"/>
      <c r="H24" s="181"/>
      <c r="I24" s="6"/>
      <c r="J24" s="97"/>
    </row>
    <row r="25" spans="2:10" x14ac:dyDescent="0.25">
      <c r="B25" s="96"/>
      <c r="C25" s="6"/>
      <c r="D25" s="6"/>
      <c r="H25" s="6"/>
      <c r="I25" s="6"/>
      <c r="J25" s="97"/>
    </row>
    <row r="26" spans="2:10" x14ac:dyDescent="0.25">
      <c r="B26" s="96"/>
      <c r="C26" s="6"/>
      <c r="D26" s="180" t="s">
        <v>1696</v>
      </c>
      <c r="E26" s="181"/>
      <c r="F26" s="181"/>
      <c r="G26" s="181"/>
      <c r="H26" s="181"/>
      <c r="I26" s="6"/>
      <c r="J26" s="97"/>
    </row>
    <row r="27" spans="2:10" x14ac:dyDescent="0.25">
      <c r="B27" s="96"/>
      <c r="C27" s="6"/>
      <c r="D27" s="98"/>
      <c r="E27" s="98"/>
      <c r="F27" s="98"/>
      <c r="G27" s="98"/>
      <c r="H27" s="98"/>
      <c r="I27" s="6"/>
      <c r="J27" s="97"/>
    </row>
    <row r="28" spans="2:10" x14ac:dyDescent="0.25">
      <c r="B28" s="96"/>
      <c r="C28" s="6"/>
      <c r="D28" s="180" t="s">
        <v>1697</v>
      </c>
      <c r="E28" s="180" t="s">
        <v>5</v>
      </c>
      <c r="F28" s="180"/>
      <c r="G28" s="180"/>
      <c r="H28" s="180"/>
      <c r="I28" s="6"/>
      <c r="J28" s="97"/>
    </row>
    <row r="29" spans="2:10" x14ac:dyDescent="0.25">
      <c r="B29" s="96"/>
      <c r="C29" s="6"/>
      <c r="D29" s="6"/>
      <c r="E29" s="6"/>
      <c r="F29" s="6"/>
      <c r="G29" s="6"/>
      <c r="H29" s="6"/>
      <c r="I29" s="6"/>
      <c r="J29" s="97"/>
    </row>
    <row r="30" spans="2:10" x14ac:dyDescent="0.25">
      <c r="B30" s="96"/>
      <c r="C30" s="6"/>
      <c r="D30" s="180" t="s">
        <v>1698</v>
      </c>
      <c r="E30" s="180"/>
      <c r="F30" s="180"/>
      <c r="G30" s="180"/>
      <c r="H30" s="180"/>
      <c r="I30" s="6"/>
      <c r="J30" s="97"/>
    </row>
    <row r="31" spans="2:10" ht="15.75" thickBot="1" x14ac:dyDescent="0.3">
      <c r="B31" s="99"/>
      <c r="C31" s="100"/>
      <c r="D31" s="101"/>
      <c r="E31" s="101"/>
      <c r="F31" s="101"/>
      <c r="G31" s="101"/>
      <c r="H31" s="101"/>
      <c r="I31" s="100"/>
      <c r="J31" s="102"/>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51"/>
  <sheetViews>
    <sheetView zoomScale="80" zoomScaleNormal="80" workbookViewId="0">
      <selection activeCell="F19" sqref="F19"/>
    </sheetView>
  </sheetViews>
  <sheetFormatPr defaultColWidth="8.85546875" defaultRowHeight="15" x14ac:dyDescent="0.25"/>
  <cols>
    <col min="2" max="10" width="28" customWidth="1"/>
  </cols>
  <sheetData>
    <row r="1" spans="1:14" ht="15.75" thickBot="1" x14ac:dyDescent="0.3">
      <c r="A1" s="16"/>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8"/>
      <c r="F5" s="8" t="s">
        <v>6</v>
      </c>
      <c r="G5" s="8"/>
      <c r="I5" s="8"/>
      <c r="J5" s="7"/>
    </row>
    <row r="6" spans="1:14" x14ac:dyDescent="0.25">
      <c r="B6" s="5"/>
      <c r="C6" s="6"/>
      <c r="D6" s="6"/>
      <c r="E6" s="121"/>
      <c r="F6" s="121"/>
      <c r="G6" s="121"/>
      <c r="I6" s="121"/>
      <c r="J6" s="7"/>
    </row>
    <row r="7" spans="1:14" ht="26.25" x14ac:dyDescent="0.25">
      <c r="B7" s="5"/>
      <c r="C7" s="6"/>
      <c r="D7" s="6"/>
      <c r="E7" s="9"/>
      <c r="F7" s="9" t="s">
        <v>7</v>
      </c>
      <c r="G7" s="9"/>
      <c r="I7" s="9"/>
      <c r="J7" s="7"/>
    </row>
    <row r="8" spans="1:14" ht="26.25" x14ac:dyDescent="0.25">
      <c r="B8" s="5"/>
      <c r="C8" s="6"/>
      <c r="D8" s="6"/>
      <c r="E8" s="6"/>
      <c r="F8" s="9"/>
      <c r="G8" s="9"/>
      <c r="H8" s="9"/>
      <c r="I8" s="9"/>
      <c r="J8" s="7"/>
    </row>
    <row r="9" spans="1:14" x14ac:dyDescent="0.25">
      <c r="B9" s="5"/>
      <c r="C9" t="s">
        <v>741</v>
      </c>
      <c r="D9" s="6"/>
      <c r="E9" s="6"/>
      <c r="F9" s="6"/>
      <c r="G9" s="6"/>
      <c r="H9" s="6"/>
      <c r="I9" s="6"/>
      <c r="J9" s="7"/>
      <c r="N9" s="6"/>
    </row>
    <row r="10" spans="1:14" x14ac:dyDescent="0.25">
      <c r="B10" s="5"/>
      <c r="C10" t="s">
        <v>308</v>
      </c>
      <c r="F10" s="6"/>
      <c r="G10" s="6"/>
      <c r="H10" s="6"/>
      <c r="I10" s="6"/>
      <c r="J10" s="7"/>
      <c r="N10" s="6"/>
    </row>
    <row r="11" spans="1:14" x14ac:dyDescent="0.25">
      <c r="B11" s="5"/>
      <c r="C11" t="s">
        <v>309</v>
      </c>
      <c r="D11" s="6"/>
      <c r="E11" s="6"/>
      <c r="F11" s="6"/>
      <c r="G11" s="6"/>
      <c r="H11" s="6"/>
      <c r="I11" s="6"/>
      <c r="J11" s="7"/>
    </row>
    <row r="12" spans="1:14" x14ac:dyDescent="0.25">
      <c r="B12" s="5"/>
      <c r="D12" t="s">
        <v>310</v>
      </c>
      <c r="E12" s="6"/>
      <c r="F12" s="6"/>
      <c r="G12" s="6"/>
      <c r="H12" s="6"/>
      <c r="I12" s="6"/>
      <c r="J12" s="7"/>
    </row>
    <row r="13" spans="1:14" x14ac:dyDescent="0.25">
      <c r="B13" s="5"/>
      <c r="D13" t="s">
        <v>311</v>
      </c>
      <c r="E13" s="6"/>
      <c r="F13" s="6"/>
      <c r="G13" s="6"/>
      <c r="H13" s="6"/>
      <c r="I13" s="6"/>
      <c r="J13" s="7"/>
    </row>
    <row r="14" spans="1:14" x14ac:dyDescent="0.25">
      <c r="B14" s="5"/>
      <c r="D14" t="s">
        <v>8</v>
      </c>
      <c r="E14" s="6"/>
      <c r="F14" s="6"/>
      <c r="G14" s="6"/>
      <c r="H14" s="6"/>
      <c r="I14" s="6"/>
      <c r="J14" s="7"/>
    </row>
    <row r="15" spans="1:14" x14ac:dyDescent="0.25">
      <c r="B15" s="5"/>
      <c r="D15" t="s">
        <v>9</v>
      </c>
      <c r="E15" s="6"/>
      <c r="F15" s="6"/>
      <c r="G15" s="6"/>
      <c r="H15" s="6"/>
      <c r="I15" s="6"/>
      <c r="J15" s="7"/>
    </row>
    <row r="16" spans="1:14" x14ac:dyDescent="0.25">
      <c r="B16" s="122"/>
      <c r="D16" t="s">
        <v>10</v>
      </c>
      <c r="E16" s="6"/>
      <c r="J16" s="17"/>
    </row>
    <row r="17" spans="2:10" x14ac:dyDescent="0.25">
      <c r="B17" s="122"/>
      <c r="D17" t="s">
        <v>1685</v>
      </c>
      <c r="E17" s="6"/>
      <c r="J17" s="17"/>
    </row>
    <row r="18" spans="2:10" x14ac:dyDescent="0.25">
      <c r="B18" s="5"/>
      <c r="C18" t="s">
        <v>312</v>
      </c>
      <c r="F18" s="12"/>
      <c r="G18" s="12"/>
      <c r="H18" s="12"/>
      <c r="I18" s="12"/>
      <c r="J18" s="7"/>
    </row>
    <row r="19" spans="2:10" x14ac:dyDescent="0.25">
      <c r="B19" s="5"/>
      <c r="C19" t="s">
        <v>742</v>
      </c>
      <c r="E19" s="6"/>
      <c r="F19" s="12"/>
      <c r="G19" s="12"/>
      <c r="H19" s="12"/>
      <c r="I19" s="12"/>
      <c r="J19" s="7"/>
    </row>
    <row r="20" spans="2:10" x14ac:dyDescent="0.25">
      <c r="B20" s="5"/>
      <c r="C20" t="s">
        <v>588</v>
      </c>
      <c r="F20" s="11"/>
      <c r="G20" s="11"/>
      <c r="H20" s="11"/>
      <c r="I20" s="11"/>
      <c r="J20" s="7"/>
    </row>
    <row r="21" spans="2:10" ht="15" customHeight="1" x14ac:dyDescent="0.25">
      <c r="B21" s="5"/>
      <c r="C21" s="183" t="s">
        <v>743</v>
      </c>
      <c r="D21" s="183"/>
      <c r="E21" s="183"/>
      <c r="F21" s="183"/>
      <c r="G21" s="183"/>
      <c r="H21" s="183"/>
      <c r="I21" s="11"/>
      <c r="J21" s="7"/>
    </row>
    <row r="22" spans="2:10" x14ac:dyDescent="0.25">
      <c r="B22" s="5"/>
      <c r="C22" s="183"/>
      <c r="D22" s="183"/>
      <c r="E22" s="183"/>
      <c r="F22" s="183"/>
      <c r="G22" s="183"/>
      <c r="H22" s="183"/>
      <c r="I22" s="11"/>
      <c r="J22" s="7"/>
    </row>
    <row r="23" spans="2:10" x14ac:dyDescent="0.25">
      <c r="B23" s="5"/>
      <c r="C23" s="183" t="s">
        <v>744</v>
      </c>
      <c r="D23" s="183"/>
      <c r="E23" s="183"/>
      <c r="F23" s="183"/>
      <c r="G23" s="183"/>
      <c r="H23" s="183"/>
      <c r="I23" s="11"/>
      <c r="J23" s="7"/>
    </row>
    <row r="24" spans="2:10" ht="30" customHeight="1" x14ac:dyDescent="0.25">
      <c r="B24" s="5"/>
      <c r="C24" s="183"/>
      <c r="D24" s="183"/>
      <c r="E24" s="183"/>
      <c r="F24" s="183"/>
      <c r="G24" s="183"/>
      <c r="H24" s="183"/>
      <c r="I24" s="11"/>
      <c r="J24" s="7"/>
    </row>
    <row r="25" spans="2:10" x14ac:dyDescent="0.25">
      <c r="B25" s="5"/>
      <c r="C25" s="183" t="s">
        <v>745</v>
      </c>
      <c r="D25" s="183"/>
      <c r="E25" s="183"/>
      <c r="F25" s="183"/>
      <c r="G25" s="183"/>
      <c r="H25" s="183"/>
      <c r="I25" s="11"/>
      <c r="J25" s="7"/>
    </row>
    <row r="26" spans="2:10" x14ac:dyDescent="0.25">
      <c r="B26" s="5"/>
      <c r="C26" s="183"/>
      <c r="D26" s="183"/>
      <c r="E26" s="183"/>
      <c r="F26" s="183"/>
      <c r="G26" s="183"/>
      <c r="H26" s="183"/>
      <c r="I26" s="11"/>
      <c r="J26" s="7"/>
    </row>
    <row r="27" spans="2:10" x14ac:dyDescent="0.25">
      <c r="B27" s="5"/>
      <c r="C27" t="s">
        <v>746</v>
      </c>
      <c r="F27" s="11"/>
      <c r="G27" s="11"/>
      <c r="H27" s="11"/>
      <c r="I27" s="11"/>
      <c r="J27" s="7"/>
    </row>
    <row r="28" spans="2:10" x14ac:dyDescent="0.25">
      <c r="B28" s="5"/>
      <c r="D28" t="s">
        <v>747</v>
      </c>
      <c r="F28" s="11"/>
      <c r="G28" s="11"/>
      <c r="H28" s="11"/>
      <c r="I28" s="11"/>
      <c r="J28" s="7"/>
    </row>
    <row r="29" spans="2:10" x14ac:dyDescent="0.25">
      <c r="B29" s="5"/>
      <c r="D29" t="s">
        <v>313</v>
      </c>
      <c r="F29" s="11"/>
      <c r="G29" s="11"/>
      <c r="H29" s="11"/>
      <c r="I29" s="11"/>
      <c r="J29" s="7"/>
    </row>
    <row r="30" spans="2:10" x14ac:dyDescent="0.25">
      <c r="B30" s="5"/>
      <c r="D30" t="s">
        <v>589</v>
      </c>
      <c r="F30" s="11"/>
      <c r="G30" s="11"/>
      <c r="H30" s="11"/>
      <c r="I30" s="11"/>
      <c r="J30" s="7"/>
    </row>
    <row r="31" spans="2:10" x14ac:dyDescent="0.25">
      <c r="B31" s="5"/>
      <c r="F31" s="11"/>
      <c r="G31" s="11"/>
      <c r="H31" s="11"/>
      <c r="I31" s="11"/>
      <c r="J31" s="7"/>
    </row>
    <row r="32" spans="2:10" x14ac:dyDescent="0.25">
      <c r="B32" s="5"/>
      <c r="F32" s="11"/>
      <c r="G32" s="11"/>
      <c r="H32" s="11"/>
      <c r="I32" s="11"/>
      <c r="J32" s="7"/>
    </row>
    <row r="33" spans="2:10" x14ac:dyDescent="0.25">
      <c r="B33" s="5"/>
      <c r="F33" s="11"/>
      <c r="G33" s="11"/>
      <c r="H33" s="11"/>
      <c r="I33" s="11"/>
      <c r="J33" s="7"/>
    </row>
    <row r="34" spans="2:10" x14ac:dyDescent="0.25">
      <c r="B34" s="5"/>
      <c r="F34" s="11"/>
      <c r="G34" s="11"/>
      <c r="H34" s="11"/>
      <c r="I34" s="11"/>
      <c r="J34" s="7"/>
    </row>
    <row r="35" spans="2:10" ht="15.75" thickBot="1" x14ac:dyDescent="0.3">
      <c r="B35" s="13"/>
      <c r="C35" s="18"/>
      <c r="D35" s="18"/>
      <c r="E35" s="14"/>
      <c r="F35" s="14"/>
      <c r="G35" s="14"/>
      <c r="H35" s="14"/>
      <c r="I35" s="14"/>
      <c r="J35" s="15"/>
    </row>
    <row r="36" spans="2:10" ht="15.75" thickBot="1" x14ac:dyDescent="0.3"/>
    <row r="37" spans="2:10" x14ac:dyDescent="0.25">
      <c r="B37" s="159"/>
      <c r="C37" s="160"/>
      <c r="D37" s="160"/>
      <c r="E37" s="160"/>
      <c r="F37" s="160"/>
      <c r="G37" s="160"/>
      <c r="H37" s="160"/>
      <c r="I37" s="160"/>
      <c r="J37" s="161"/>
    </row>
    <row r="38" spans="2:10" x14ac:dyDescent="0.25">
      <c r="B38" s="122"/>
      <c r="C38" s="26" t="s">
        <v>1680</v>
      </c>
      <c r="J38" s="17"/>
    </row>
    <row r="39" spans="2:10" x14ac:dyDescent="0.25">
      <c r="B39" s="122"/>
      <c r="C39" t="s">
        <v>1681</v>
      </c>
      <c r="J39" s="17"/>
    </row>
    <row r="40" spans="2:10" x14ac:dyDescent="0.25">
      <c r="B40" s="122"/>
      <c r="C40" t="s">
        <v>1682</v>
      </c>
      <c r="G40" s="165" t="s">
        <v>1684</v>
      </c>
      <c r="J40" s="17"/>
    </row>
    <row r="41" spans="2:10" x14ac:dyDescent="0.25">
      <c r="B41" s="122"/>
      <c r="C41" t="s">
        <v>1683</v>
      </c>
      <c r="J41" s="17"/>
    </row>
    <row r="42" spans="2:10" ht="15.75" thickBot="1" x14ac:dyDescent="0.3">
      <c r="B42" s="162"/>
      <c r="C42" s="18"/>
      <c r="D42" s="18"/>
      <c r="E42" s="18"/>
      <c r="F42" s="18"/>
      <c r="G42" s="18"/>
      <c r="H42" s="18"/>
      <c r="I42" s="18"/>
      <c r="J42" s="163"/>
    </row>
    <row r="43" spans="2:10" ht="15.75" thickBot="1" x14ac:dyDescent="0.3"/>
    <row r="44" spans="2:10" x14ac:dyDescent="0.25">
      <c r="B44" s="159"/>
      <c r="C44" s="160"/>
      <c r="D44" s="160"/>
      <c r="E44" s="160"/>
      <c r="F44" s="160"/>
      <c r="G44" s="160"/>
      <c r="H44" s="160"/>
      <c r="I44" s="160"/>
      <c r="J44" s="161"/>
    </row>
    <row r="45" spans="2:10" x14ac:dyDescent="0.25">
      <c r="B45" s="122"/>
      <c r="C45" s="26" t="s">
        <v>1703</v>
      </c>
      <c r="J45" s="17"/>
    </row>
    <row r="46" spans="2:10" x14ac:dyDescent="0.25">
      <c r="B46" s="122"/>
      <c r="C46" t="s">
        <v>1704</v>
      </c>
      <c r="J46" s="17"/>
    </row>
    <row r="47" spans="2:10" x14ac:dyDescent="0.25">
      <c r="B47" s="122"/>
      <c r="J47" s="17"/>
    </row>
    <row r="48" spans="2:10" x14ac:dyDescent="0.25">
      <c r="B48" s="122"/>
      <c r="C48" t="s">
        <v>1678</v>
      </c>
      <c r="J48" s="17"/>
    </row>
    <row r="49" spans="2:10" x14ac:dyDescent="0.25">
      <c r="B49" s="122"/>
      <c r="C49" s="26" t="s">
        <v>1705</v>
      </c>
      <c r="J49" s="17"/>
    </row>
    <row r="50" spans="2:10" x14ac:dyDescent="0.25">
      <c r="B50" s="122"/>
      <c r="C50" s="182" t="s">
        <v>1706</v>
      </c>
      <c r="D50" s="183"/>
      <c r="E50" s="183"/>
      <c r="F50" s="183"/>
      <c r="G50" s="183"/>
      <c r="H50" s="183"/>
      <c r="I50" s="183"/>
      <c r="J50" s="184"/>
    </row>
    <row r="51" spans="2:10" ht="15.75" thickBot="1" x14ac:dyDescent="0.3">
      <c r="B51" s="162"/>
      <c r="C51" s="18"/>
      <c r="D51" s="18"/>
      <c r="E51" s="18"/>
      <c r="F51" s="18"/>
      <c r="G51" s="18"/>
      <c r="H51" s="18"/>
      <c r="I51" s="18"/>
      <c r="J51" s="163"/>
    </row>
  </sheetData>
  <mergeCells count="4">
    <mergeCell ref="C50:J50"/>
    <mergeCell ref="C21:H22"/>
    <mergeCell ref="C23:H24"/>
    <mergeCell ref="C25:H26"/>
  </mergeCells>
  <hyperlinks>
    <hyperlink ref="G40" r:id="rId1" xr:uid="{3B97DD2B-219D-460A-A2A6-12C135B0CBD7}"/>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&amp;R&amp;G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5" x14ac:dyDescent="0.25"/>
  <cols>
    <col min="1" max="1" width="4.7109375" style="31" customWidth="1"/>
    <col min="2" max="2" width="16.85546875" style="22" bestFit="1" customWidth="1"/>
    <col min="3" max="3" width="162.42578125" style="23" customWidth="1"/>
    <col min="4" max="31" width="9.140625" style="19"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85" t="s">
        <v>11</v>
      </c>
      <c r="B1" s="186"/>
      <c r="C1" s="186"/>
    </row>
    <row r="2" spans="1:31" ht="31.5" x14ac:dyDescent="0.5">
      <c r="A2" s="20" t="s">
        <v>7</v>
      </c>
      <c r="B2" s="21"/>
      <c r="C2" s="21"/>
    </row>
    <row r="3" spans="1:31" x14ac:dyDescent="0.25">
      <c r="A3" s="16"/>
    </row>
    <row r="4" spans="1:31" s="26" customFormat="1" ht="18.75" x14ac:dyDescent="0.25">
      <c r="A4" s="24"/>
      <c r="B4" s="111"/>
      <c r="C4" s="112" t="s">
        <v>686</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75" x14ac:dyDescent="0.25">
      <c r="A5" s="116" t="s">
        <v>12</v>
      </c>
      <c r="B5" s="117"/>
      <c r="C5" s="118"/>
    </row>
    <row r="6" spans="1:31" ht="14.45" customHeight="1" x14ac:dyDescent="0.25">
      <c r="A6" s="114" t="s">
        <v>687</v>
      </c>
      <c r="B6" s="114"/>
      <c r="C6" s="115"/>
    </row>
    <row r="7" spans="1:31" ht="60" x14ac:dyDescent="0.25">
      <c r="A7" s="27"/>
      <c r="B7" s="113" t="s">
        <v>13</v>
      </c>
      <c r="C7" s="28" t="s">
        <v>748</v>
      </c>
    </row>
    <row r="8" spans="1:31" ht="14.45" customHeight="1" x14ac:dyDescent="0.25">
      <c r="A8" s="114" t="s">
        <v>688</v>
      </c>
      <c r="B8" s="114"/>
      <c r="C8" s="115"/>
    </row>
    <row r="9" spans="1:31" ht="23.25" customHeight="1" x14ac:dyDescent="0.25">
      <c r="A9" s="29"/>
      <c r="B9" s="113" t="s">
        <v>14</v>
      </c>
      <c r="C9" s="30" t="s">
        <v>689</v>
      </c>
    </row>
    <row r="10" spans="1:31" ht="14.45" customHeight="1" x14ac:dyDescent="0.25">
      <c r="A10" s="114" t="s">
        <v>690</v>
      </c>
      <c r="B10" s="114"/>
      <c r="C10" s="115"/>
    </row>
    <row r="11" spans="1:31" x14ac:dyDescent="0.25">
      <c r="A11" s="27"/>
      <c r="B11" s="113" t="s">
        <v>15</v>
      </c>
      <c r="C11" s="28" t="s">
        <v>749</v>
      </c>
    </row>
    <row r="12" spans="1:31" x14ac:dyDescent="0.25">
      <c r="A12" s="114" t="s">
        <v>583</v>
      </c>
      <c r="B12" s="114"/>
      <c r="C12" s="115"/>
    </row>
    <row r="13" spans="1:31" x14ac:dyDescent="0.25">
      <c r="A13" s="27"/>
      <c r="B13" s="113" t="s">
        <v>584</v>
      </c>
      <c r="C13" s="28" t="s">
        <v>750</v>
      </c>
    </row>
    <row r="14" spans="1:31" ht="14.45" customHeight="1" x14ac:dyDescent="0.25">
      <c r="A14" s="114" t="s">
        <v>692</v>
      </c>
      <c r="B14" s="114"/>
      <c r="C14" s="115"/>
    </row>
    <row r="15" spans="1:31" ht="38.25" customHeight="1" x14ac:dyDescent="0.25">
      <c r="A15" s="27"/>
      <c r="B15" s="113" t="s">
        <v>16</v>
      </c>
      <c r="C15" s="30" t="s">
        <v>691</v>
      </c>
    </row>
    <row r="16" spans="1:31" ht="14.45" customHeight="1" x14ac:dyDescent="0.25">
      <c r="A16" s="114" t="s">
        <v>17</v>
      </c>
      <c r="B16" s="114"/>
      <c r="C16" s="115"/>
    </row>
    <row r="17" spans="1:3" ht="26.25" customHeight="1" x14ac:dyDescent="0.25">
      <c r="A17" s="27"/>
      <c r="B17" s="113" t="s">
        <v>18</v>
      </c>
      <c r="C17" s="30" t="s">
        <v>582</v>
      </c>
    </row>
    <row r="18" spans="1:3" ht="14.45" customHeight="1" x14ac:dyDescent="0.25">
      <c r="A18" s="114" t="s">
        <v>693</v>
      </c>
      <c r="B18" s="114"/>
      <c r="C18" s="115"/>
    </row>
    <row r="19" spans="1:3" ht="40.5" customHeight="1" x14ac:dyDescent="0.25">
      <c r="A19" s="27"/>
      <c r="B19" s="113" t="s">
        <v>19</v>
      </c>
      <c r="C19" s="28" t="s">
        <v>20</v>
      </c>
    </row>
    <row r="20" spans="1:3" ht="18.75" x14ac:dyDescent="0.25">
      <c r="A20" s="116" t="s">
        <v>21</v>
      </c>
      <c r="B20" s="117"/>
      <c r="C20" s="119"/>
    </row>
    <row r="21" spans="1:3" ht="14.45" customHeight="1" x14ac:dyDescent="0.25">
      <c r="A21" s="114" t="s">
        <v>586</v>
      </c>
      <c r="B21" s="114"/>
      <c r="C21" s="115"/>
    </row>
    <row r="22" spans="1:3" ht="42.6" customHeight="1" x14ac:dyDescent="0.25">
      <c r="A22" s="29"/>
      <c r="B22" s="113" t="s">
        <v>22</v>
      </c>
      <c r="C22" s="28" t="s">
        <v>585</v>
      </c>
    </row>
    <row r="23" spans="1:3" ht="14.45" customHeight="1" x14ac:dyDescent="0.25">
      <c r="A23" s="114" t="s">
        <v>694</v>
      </c>
      <c r="B23" s="114"/>
      <c r="C23" s="115"/>
    </row>
    <row r="24" spans="1:3" x14ac:dyDescent="0.25">
      <c r="A24" s="27"/>
      <c r="B24" s="113" t="s">
        <v>23</v>
      </c>
      <c r="C24" s="30" t="s">
        <v>587</v>
      </c>
    </row>
    <row r="28" spans="1:3" x14ac:dyDescent="0.2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opLeftCell="A405" zoomScale="80" zoomScaleNormal="86" workbookViewId="0">
      <selection activeCell="P379" sqref="P379"/>
    </sheetView>
  </sheetViews>
  <sheetFormatPr defaultColWidth="8.85546875" defaultRowHeight="15" x14ac:dyDescent="0.25"/>
  <cols>
    <col min="1" max="1" width="13.85546875" style="35" customWidth="1"/>
    <col min="2" max="2" width="64" style="35" customWidth="1"/>
    <col min="3" max="3" width="41" style="35" customWidth="1"/>
    <col min="4" max="4" width="40.85546875" style="35" customWidth="1"/>
    <col min="5" max="5" width="6.7109375" style="35" customWidth="1"/>
    <col min="6" max="6" width="41.5703125" style="35" customWidth="1"/>
    <col min="7" max="7" width="41.5703125" style="33" customWidth="1"/>
    <col min="8" max="16384" width="8.85546875" style="54"/>
  </cols>
  <sheetData>
    <row r="1" spans="1:7" ht="31.5" x14ac:dyDescent="0.25">
      <c r="A1" s="32" t="s">
        <v>683</v>
      </c>
      <c r="B1" s="32"/>
      <c r="C1" s="33"/>
      <c r="D1" s="33"/>
      <c r="E1" s="33"/>
      <c r="F1" s="164" t="s">
        <v>1702</v>
      </c>
    </row>
    <row r="2" spans="1:7" ht="15.75" thickBot="1" x14ac:dyDescent="0.3">
      <c r="A2" s="33"/>
      <c r="B2" s="33"/>
      <c r="C2" s="33"/>
      <c r="D2" s="33"/>
      <c r="E2" s="33"/>
      <c r="F2" s="33"/>
    </row>
    <row r="3" spans="1:7" ht="19.5" thickBot="1" x14ac:dyDescent="0.3">
      <c r="A3" s="36"/>
      <c r="B3" s="37" t="s">
        <v>24</v>
      </c>
      <c r="C3" s="38" t="s">
        <v>1741</v>
      </c>
      <c r="D3" s="36"/>
      <c r="E3" s="36"/>
      <c r="F3" s="33"/>
      <c r="G3" s="36"/>
    </row>
    <row r="4" spans="1:7" ht="15.75" thickBot="1" x14ac:dyDescent="0.3">
      <c r="B4" s="106"/>
    </row>
    <row r="5" spans="1:7" ht="18.75" x14ac:dyDescent="0.25">
      <c r="A5" s="105"/>
      <c r="B5" s="107" t="s">
        <v>576</v>
      </c>
      <c r="C5" s="39"/>
      <c r="E5" s="40"/>
      <c r="F5" s="40"/>
    </row>
    <row r="6" spans="1:7" x14ac:dyDescent="0.25">
      <c r="A6" s="104"/>
      <c r="B6" s="108" t="s">
        <v>579</v>
      </c>
    </row>
    <row r="7" spans="1:7" x14ac:dyDescent="0.25">
      <c r="A7" s="104"/>
      <c r="B7" s="150" t="s">
        <v>1572</v>
      </c>
    </row>
    <row r="8" spans="1:7" ht="15.75" thickBot="1" x14ac:dyDescent="0.3">
      <c r="A8" s="104"/>
      <c r="B8" s="151" t="s">
        <v>1573</v>
      </c>
    </row>
    <row r="9" spans="1:7" x14ac:dyDescent="0.25">
      <c r="B9" s="55"/>
    </row>
    <row r="10" spans="1:7" ht="37.5" x14ac:dyDescent="0.25">
      <c r="A10" s="79" t="s">
        <v>25</v>
      </c>
      <c r="B10" s="79" t="s">
        <v>580</v>
      </c>
      <c r="C10" s="80"/>
      <c r="D10" s="80"/>
      <c r="E10" s="80"/>
      <c r="F10" s="80"/>
      <c r="G10" s="103"/>
    </row>
    <row r="11" spans="1:7" ht="15" customHeight="1" x14ac:dyDescent="0.25">
      <c r="A11" s="81"/>
      <c r="B11" s="81" t="s">
        <v>39</v>
      </c>
      <c r="C11" s="81" t="s">
        <v>26</v>
      </c>
      <c r="D11" s="81"/>
      <c r="E11" s="81"/>
      <c r="F11" s="85" t="s">
        <v>40</v>
      </c>
      <c r="G11" s="85"/>
    </row>
    <row r="12" spans="1:7" x14ac:dyDescent="0.25">
      <c r="A12" s="35" t="s">
        <v>785</v>
      </c>
      <c r="B12" s="35" t="s">
        <v>41</v>
      </c>
      <c r="C12" s="131">
        <v>4029.0349523499945</v>
      </c>
      <c r="F12" s="69">
        <f>IF($C$15=0,"",IF(C12="[for completion]","",C12/$C$15))</f>
        <v>1</v>
      </c>
    </row>
    <row r="13" spans="1:7" x14ac:dyDescent="0.25">
      <c r="A13" s="35" t="s">
        <v>786</v>
      </c>
      <c r="B13" s="35" t="s">
        <v>42</v>
      </c>
      <c r="C13" s="131">
        <v>0</v>
      </c>
      <c r="F13" s="69">
        <f>IF($C$15=0,"",IF(C13="[for completion]","",C13/$C$15))</f>
        <v>0</v>
      </c>
    </row>
    <row r="14" spans="1:7" x14ac:dyDescent="0.25">
      <c r="A14" s="35" t="s">
        <v>787</v>
      </c>
      <c r="B14" s="35" t="s">
        <v>27</v>
      </c>
      <c r="C14" s="131">
        <v>0</v>
      </c>
      <c r="F14" s="69">
        <f>IF($C$15=0,"",IF(C14="[for completion]","",C14/$C$15))</f>
        <v>0</v>
      </c>
    </row>
    <row r="15" spans="1:7" x14ac:dyDescent="0.25">
      <c r="A15" s="35" t="s">
        <v>788</v>
      </c>
      <c r="B15" s="57" t="s">
        <v>28</v>
      </c>
      <c r="C15" s="70">
        <f>SUM(C12:C14)</f>
        <v>4029.0349523499945</v>
      </c>
      <c r="F15" s="67">
        <f>SUM(F12:F14)</f>
        <v>1</v>
      </c>
    </row>
    <row r="16" spans="1:7" x14ac:dyDescent="0.25">
      <c r="A16" s="35" t="s">
        <v>789</v>
      </c>
      <c r="B16" s="59" t="s">
        <v>1710</v>
      </c>
      <c r="C16" s="131">
        <v>377.22799352999994</v>
      </c>
      <c r="F16" s="69">
        <f t="shared" ref="F16:F26" si="0">IF($C$15=0,"",IF(C16="[for completion]","",C16/$C$15))</f>
        <v>9.3627381740626528E-2</v>
      </c>
    </row>
    <row r="17" spans="1:7" x14ac:dyDescent="0.25">
      <c r="A17" s="35" t="s">
        <v>790</v>
      </c>
      <c r="B17" s="59" t="s">
        <v>1711</v>
      </c>
      <c r="C17" s="131">
        <v>23.929425120000005</v>
      </c>
      <c r="F17" s="69">
        <f t="shared" si="0"/>
        <v>5.9392448571444663E-3</v>
      </c>
    </row>
    <row r="18" spans="1:7" x14ac:dyDescent="0.25">
      <c r="A18" s="35" t="s">
        <v>791</v>
      </c>
      <c r="B18" s="133" t="s">
        <v>1712</v>
      </c>
      <c r="C18" s="131">
        <v>5.17512638</v>
      </c>
      <c r="F18" s="69">
        <f t="shared" si="0"/>
        <v>1.2844580504275671E-3</v>
      </c>
    </row>
    <row r="19" spans="1:7" x14ac:dyDescent="0.25">
      <c r="A19" s="35" t="s">
        <v>792</v>
      </c>
      <c r="B19" s="133" t="s">
        <v>1713</v>
      </c>
      <c r="C19" s="131">
        <v>3.5415325300000005</v>
      </c>
      <c r="F19" s="69">
        <f t="shared" si="0"/>
        <v>8.7900268225132893E-4</v>
      </c>
    </row>
    <row r="20" spans="1:7" x14ac:dyDescent="0.25">
      <c r="A20" s="35" t="s">
        <v>793</v>
      </c>
      <c r="B20" s="133" t="s">
        <v>1714</v>
      </c>
      <c r="C20" s="131">
        <v>0.37700903999999996</v>
      </c>
      <c r="F20" s="69">
        <f t="shared" si="0"/>
        <v>9.3573037826366788E-5</v>
      </c>
    </row>
    <row r="21" spans="1:7" x14ac:dyDescent="0.25">
      <c r="A21" s="35" t="s">
        <v>794</v>
      </c>
      <c r="B21" s="133" t="s">
        <v>1715</v>
      </c>
      <c r="C21" s="131">
        <v>2213.3129733200026</v>
      </c>
      <c r="F21" s="69">
        <f t="shared" si="0"/>
        <v>0.54934072290166036</v>
      </c>
    </row>
    <row r="22" spans="1:7" x14ac:dyDescent="0.25">
      <c r="A22" s="35" t="s">
        <v>795</v>
      </c>
      <c r="B22" s="133" t="s">
        <v>1716</v>
      </c>
      <c r="C22" s="131">
        <v>1405.470892429998</v>
      </c>
      <c r="F22" s="69">
        <f>IF($C$15=0,"",IF(C22="[for completion]","",C22/$C$15))</f>
        <v>0.34883561673006491</v>
      </c>
    </row>
    <row r="23" spans="1:7" x14ac:dyDescent="0.25">
      <c r="A23" s="35" t="s">
        <v>796</v>
      </c>
      <c r="B23" s="133" t="s">
        <v>29</v>
      </c>
      <c r="C23" s="131"/>
      <c r="F23" s="69">
        <f t="shared" si="0"/>
        <v>0</v>
      </c>
    </row>
    <row r="24" spans="1:7" x14ac:dyDescent="0.25">
      <c r="A24" s="35" t="s">
        <v>797</v>
      </c>
      <c r="B24" s="133" t="s">
        <v>29</v>
      </c>
      <c r="C24" s="131"/>
      <c r="F24" s="69">
        <f t="shared" si="0"/>
        <v>0</v>
      </c>
    </row>
    <row r="25" spans="1:7" x14ac:dyDescent="0.25">
      <c r="A25" s="35" t="s">
        <v>798</v>
      </c>
      <c r="B25" s="133" t="s">
        <v>29</v>
      </c>
      <c r="C25" s="131"/>
      <c r="F25" s="69">
        <f t="shared" si="0"/>
        <v>0</v>
      </c>
    </row>
    <row r="26" spans="1:7" x14ac:dyDescent="0.25">
      <c r="A26" s="35" t="s">
        <v>799</v>
      </c>
      <c r="B26" s="133" t="s">
        <v>29</v>
      </c>
      <c r="C26" s="132"/>
      <c r="D26" s="54"/>
      <c r="E26" s="54"/>
      <c r="F26" s="69">
        <f t="shared" si="0"/>
        <v>0</v>
      </c>
    </row>
    <row r="27" spans="1:7" ht="15" customHeight="1" x14ac:dyDescent="0.25">
      <c r="A27" s="81"/>
      <c r="B27" s="109" t="s">
        <v>43</v>
      </c>
      <c r="C27" s="81" t="s">
        <v>44</v>
      </c>
      <c r="D27" s="81" t="s">
        <v>45</v>
      </c>
      <c r="E27" s="84"/>
      <c r="F27" s="81" t="s">
        <v>46</v>
      </c>
      <c r="G27" s="85"/>
    </row>
    <row r="28" spans="1:7" x14ac:dyDescent="0.25">
      <c r="A28" s="35" t="s">
        <v>800</v>
      </c>
      <c r="B28" s="35" t="s">
        <v>47</v>
      </c>
      <c r="C28" s="134">
        <v>15643</v>
      </c>
      <c r="D28" s="134">
        <v>0</v>
      </c>
      <c r="E28" s="72"/>
      <c r="F28" s="134">
        <f>IF(AND(C28="[For completion]",D28="[For completion]"),"",SUM(C28:D28))</f>
        <v>15643</v>
      </c>
    </row>
    <row r="29" spans="1:7" x14ac:dyDescent="0.25">
      <c r="A29" s="35" t="s">
        <v>801</v>
      </c>
      <c r="B29" s="136" t="s">
        <v>48</v>
      </c>
      <c r="C29" s="135"/>
      <c r="D29" s="135"/>
      <c r="F29" s="135"/>
    </row>
    <row r="30" spans="1:7" x14ac:dyDescent="0.25">
      <c r="A30" s="35" t="s">
        <v>802</v>
      </c>
      <c r="B30" s="136" t="s">
        <v>49</v>
      </c>
      <c r="C30" s="135"/>
      <c r="D30" s="135"/>
      <c r="F30" s="135"/>
    </row>
    <row r="31" spans="1:7" x14ac:dyDescent="0.25">
      <c r="A31" s="35" t="s">
        <v>803</v>
      </c>
      <c r="B31" s="136"/>
      <c r="C31" s="135"/>
      <c r="D31" s="135"/>
      <c r="F31" s="135"/>
    </row>
    <row r="32" spans="1:7" x14ac:dyDescent="0.25">
      <c r="A32" s="35" t="s">
        <v>804</v>
      </c>
      <c r="B32" s="136"/>
      <c r="C32" s="135"/>
      <c r="D32" s="135"/>
      <c r="F32" s="135"/>
    </row>
    <row r="33" spans="1:7" x14ac:dyDescent="0.25">
      <c r="A33" s="35" t="s">
        <v>805</v>
      </c>
      <c r="B33" s="136"/>
      <c r="C33" s="135"/>
      <c r="D33" s="135"/>
      <c r="F33" s="135"/>
    </row>
    <row r="34" spans="1:7" x14ac:dyDescent="0.25">
      <c r="A34" s="35" t="s">
        <v>806</v>
      </c>
      <c r="B34" s="136"/>
      <c r="C34" s="135"/>
      <c r="D34" s="135"/>
      <c r="F34" s="135"/>
    </row>
    <row r="35" spans="1:7" ht="15" customHeight="1" x14ac:dyDescent="0.25">
      <c r="A35" s="81"/>
      <c r="B35" s="109" t="s">
        <v>50</v>
      </c>
      <c r="C35" s="81" t="s">
        <v>51</v>
      </c>
      <c r="D35" s="81" t="s">
        <v>52</v>
      </c>
      <c r="E35" s="84"/>
      <c r="F35" s="85" t="s">
        <v>40</v>
      </c>
      <c r="G35" s="85"/>
    </row>
    <row r="36" spans="1:7" x14ac:dyDescent="0.25">
      <c r="A36" s="35" t="s">
        <v>807</v>
      </c>
      <c r="B36" s="35" t="s">
        <v>53</v>
      </c>
      <c r="C36" s="137" t="s">
        <v>160</v>
      </c>
      <c r="D36" s="137" t="s">
        <v>160</v>
      </c>
      <c r="E36" s="71"/>
      <c r="F36" s="135" t="s">
        <v>160</v>
      </c>
    </row>
    <row r="37" spans="1:7" x14ac:dyDescent="0.25">
      <c r="A37" s="35" t="s">
        <v>808</v>
      </c>
      <c r="C37" s="67"/>
      <c r="D37" s="67"/>
      <c r="E37" s="71"/>
      <c r="F37" s="67"/>
    </row>
    <row r="38" spans="1:7" x14ac:dyDescent="0.25">
      <c r="A38" s="35" t="s">
        <v>809</v>
      </c>
      <c r="C38" s="67"/>
      <c r="D38" s="67"/>
      <c r="E38" s="71"/>
      <c r="F38" s="67"/>
    </row>
    <row r="39" spans="1:7" x14ac:dyDescent="0.25">
      <c r="A39" s="35" t="s">
        <v>810</v>
      </c>
      <c r="C39" s="67"/>
      <c r="D39" s="67"/>
      <c r="E39" s="71"/>
      <c r="F39" s="67"/>
    </row>
    <row r="40" spans="1:7" x14ac:dyDescent="0.25">
      <c r="A40" s="35" t="s">
        <v>811</v>
      </c>
      <c r="C40" s="67"/>
      <c r="D40" s="67"/>
      <c r="E40" s="71"/>
      <c r="F40" s="67"/>
    </row>
    <row r="41" spans="1:7" x14ac:dyDescent="0.25">
      <c r="A41" s="35" t="s">
        <v>812</v>
      </c>
      <c r="C41" s="67"/>
      <c r="D41" s="67"/>
      <c r="E41" s="71"/>
      <c r="F41" s="67"/>
    </row>
    <row r="42" spans="1:7" x14ac:dyDescent="0.25">
      <c r="A42" s="35" t="s">
        <v>813</v>
      </c>
      <c r="C42" s="67"/>
      <c r="D42" s="67"/>
      <c r="E42" s="71"/>
      <c r="F42" s="67"/>
    </row>
    <row r="43" spans="1:7" ht="15" customHeight="1" x14ac:dyDescent="0.25">
      <c r="A43" s="81"/>
      <c r="B43" s="109" t="s">
        <v>54</v>
      </c>
      <c r="C43" s="81" t="s">
        <v>51</v>
      </c>
      <c r="D43" s="81" t="s">
        <v>52</v>
      </c>
      <c r="E43" s="84"/>
      <c r="F43" s="85" t="s">
        <v>40</v>
      </c>
      <c r="G43" s="85"/>
    </row>
    <row r="44" spans="1:7" x14ac:dyDescent="0.25">
      <c r="A44" s="169" t="s">
        <v>814</v>
      </c>
      <c r="B44" s="170" t="s">
        <v>55</v>
      </c>
      <c r="C44" s="171">
        <f>SUM(C45:C71)</f>
        <v>1</v>
      </c>
      <c r="D44" s="171">
        <f>SUM(D45:D71)</f>
        <v>0</v>
      </c>
      <c r="E44" s="172"/>
      <c r="F44" s="171">
        <f>SUM(F45:F71)</f>
        <v>1</v>
      </c>
      <c r="G44" s="169"/>
    </row>
    <row r="45" spans="1:7" x14ac:dyDescent="0.25">
      <c r="A45" s="35" t="s">
        <v>815</v>
      </c>
      <c r="B45" s="35" t="s">
        <v>56</v>
      </c>
      <c r="C45" s="137">
        <v>0</v>
      </c>
      <c r="D45" s="137">
        <v>0</v>
      </c>
      <c r="E45" s="67"/>
      <c r="F45" s="137">
        <v>0</v>
      </c>
      <c r="G45" s="35"/>
    </row>
    <row r="46" spans="1:7" x14ac:dyDescent="0.25">
      <c r="A46" s="35" t="s">
        <v>816</v>
      </c>
      <c r="B46" s="35" t="s">
        <v>57</v>
      </c>
      <c r="C46" s="137">
        <v>0</v>
      </c>
      <c r="D46" s="137">
        <v>0</v>
      </c>
      <c r="E46" s="67"/>
      <c r="F46" s="137">
        <v>0</v>
      </c>
      <c r="G46" s="35"/>
    </row>
    <row r="47" spans="1:7" x14ac:dyDescent="0.25">
      <c r="A47" s="35" t="s">
        <v>817</v>
      </c>
      <c r="B47" s="35" t="s">
        <v>58</v>
      </c>
      <c r="C47" s="137">
        <v>0</v>
      </c>
      <c r="D47" s="137">
        <v>0</v>
      </c>
      <c r="E47" s="67"/>
      <c r="F47" s="137">
        <v>0</v>
      </c>
      <c r="G47" s="35"/>
    </row>
    <row r="48" spans="1:7" x14ac:dyDescent="0.25">
      <c r="A48" s="35" t="s">
        <v>818</v>
      </c>
      <c r="B48" s="35" t="s">
        <v>59</v>
      </c>
      <c r="C48" s="137">
        <v>0</v>
      </c>
      <c r="D48" s="137">
        <v>0</v>
      </c>
      <c r="E48" s="67"/>
      <c r="F48" s="137">
        <v>0</v>
      </c>
      <c r="G48" s="35"/>
    </row>
    <row r="49" spans="1:7" x14ac:dyDescent="0.25">
      <c r="A49" s="35" t="s">
        <v>819</v>
      </c>
      <c r="B49" s="35" t="s">
        <v>60</v>
      </c>
      <c r="C49" s="137">
        <v>0</v>
      </c>
      <c r="D49" s="137">
        <v>0</v>
      </c>
      <c r="E49" s="67"/>
      <c r="F49" s="137">
        <v>0</v>
      </c>
      <c r="G49" s="35"/>
    </row>
    <row r="50" spans="1:7" x14ac:dyDescent="0.25">
      <c r="A50" s="35" t="s">
        <v>820</v>
      </c>
      <c r="B50" s="35" t="s">
        <v>1296</v>
      </c>
      <c r="C50" s="137">
        <v>0</v>
      </c>
      <c r="D50" s="137">
        <v>0</v>
      </c>
      <c r="E50" s="67"/>
      <c r="F50" s="137">
        <v>0</v>
      </c>
      <c r="G50" s="35"/>
    </row>
    <row r="51" spans="1:7" x14ac:dyDescent="0.25">
      <c r="A51" s="35" t="s">
        <v>821</v>
      </c>
      <c r="B51" s="35" t="s">
        <v>61</v>
      </c>
      <c r="C51" s="137">
        <v>0</v>
      </c>
      <c r="D51" s="137">
        <v>0</v>
      </c>
      <c r="E51" s="67"/>
      <c r="F51" s="137">
        <v>0</v>
      </c>
      <c r="G51" s="35"/>
    </row>
    <row r="52" spans="1:7" x14ac:dyDescent="0.25">
      <c r="A52" s="35" t="s">
        <v>822</v>
      </c>
      <c r="B52" s="35" t="s">
        <v>62</v>
      </c>
      <c r="C52" s="137">
        <v>0</v>
      </c>
      <c r="D52" s="137">
        <v>0</v>
      </c>
      <c r="E52" s="67"/>
      <c r="F52" s="137">
        <v>0</v>
      </c>
      <c r="G52" s="35"/>
    </row>
    <row r="53" spans="1:7" x14ac:dyDescent="0.25">
      <c r="A53" s="35" t="s">
        <v>823</v>
      </c>
      <c r="B53" s="35" t="s">
        <v>63</v>
      </c>
      <c r="C53" s="137">
        <v>0</v>
      </c>
      <c r="D53" s="137">
        <v>0</v>
      </c>
      <c r="E53" s="67"/>
      <c r="F53" s="137">
        <v>0</v>
      </c>
      <c r="G53" s="35"/>
    </row>
    <row r="54" spans="1:7" x14ac:dyDescent="0.25">
      <c r="A54" s="35" t="s">
        <v>824</v>
      </c>
      <c r="B54" s="35" t="s">
        <v>64</v>
      </c>
      <c r="C54" s="137">
        <v>0</v>
      </c>
      <c r="D54" s="137">
        <v>0</v>
      </c>
      <c r="E54" s="67"/>
      <c r="F54" s="137">
        <v>0</v>
      </c>
      <c r="G54" s="35"/>
    </row>
    <row r="55" spans="1:7" x14ac:dyDescent="0.25">
      <c r="A55" s="35" t="s">
        <v>825</v>
      </c>
      <c r="B55" s="35" t="s">
        <v>65</v>
      </c>
      <c r="C55" s="137">
        <v>0</v>
      </c>
      <c r="D55" s="137">
        <v>0</v>
      </c>
      <c r="E55" s="67"/>
      <c r="F55" s="137">
        <v>0</v>
      </c>
      <c r="G55" s="35"/>
    </row>
    <row r="56" spans="1:7" x14ac:dyDescent="0.25">
      <c r="A56" s="35" t="s">
        <v>826</v>
      </c>
      <c r="B56" s="35" t="s">
        <v>66</v>
      </c>
      <c r="C56" s="137">
        <v>0</v>
      </c>
      <c r="D56" s="137">
        <v>0</v>
      </c>
      <c r="E56" s="67"/>
      <c r="F56" s="137">
        <v>0</v>
      </c>
      <c r="G56" s="35"/>
    </row>
    <row r="57" spans="1:7" x14ac:dyDescent="0.25">
      <c r="A57" s="35" t="s">
        <v>827</v>
      </c>
      <c r="B57" s="35" t="s">
        <v>67</v>
      </c>
      <c r="C57" s="137">
        <v>1</v>
      </c>
      <c r="D57" s="137">
        <v>0</v>
      </c>
      <c r="E57" s="67"/>
      <c r="F57" s="137">
        <f>C57</f>
        <v>1</v>
      </c>
      <c r="G57" s="35"/>
    </row>
    <row r="58" spans="1:7" x14ac:dyDescent="0.25">
      <c r="A58" s="35" t="s">
        <v>828</v>
      </c>
      <c r="B58" s="35" t="s">
        <v>68</v>
      </c>
      <c r="C58" s="137">
        <v>0</v>
      </c>
      <c r="D58" s="137">
        <v>0</v>
      </c>
      <c r="E58" s="67"/>
      <c r="F58" s="137">
        <v>0</v>
      </c>
      <c r="G58" s="35"/>
    </row>
    <row r="59" spans="1:7" x14ac:dyDescent="0.25">
      <c r="A59" s="35" t="s">
        <v>829</v>
      </c>
      <c r="B59" s="35" t="s">
        <v>69</v>
      </c>
      <c r="C59" s="137">
        <v>0</v>
      </c>
      <c r="D59" s="137">
        <v>0</v>
      </c>
      <c r="E59" s="67"/>
      <c r="F59" s="137">
        <v>0</v>
      </c>
      <c r="G59" s="35"/>
    </row>
    <row r="60" spans="1:7" x14ac:dyDescent="0.25">
      <c r="A60" s="35" t="s">
        <v>830</v>
      </c>
      <c r="B60" s="35" t="s">
        <v>1</v>
      </c>
      <c r="C60" s="137">
        <v>0</v>
      </c>
      <c r="D60" s="137">
        <v>0</v>
      </c>
      <c r="E60" s="67"/>
      <c r="F60" s="137">
        <v>0</v>
      </c>
      <c r="G60" s="35"/>
    </row>
    <row r="61" spans="1:7" x14ac:dyDescent="0.25">
      <c r="A61" s="35" t="s">
        <v>831</v>
      </c>
      <c r="B61" s="35" t="s">
        <v>70</v>
      </c>
      <c r="C61" s="137">
        <v>0</v>
      </c>
      <c r="D61" s="137">
        <v>0</v>
      </c>
      <c r="E61" s="67"/>
      <c r="F61" s="137">
        <v>0</v>
      </c>
      <c r="G61" s="35"/>
    </row>
    <row r="62" spans="1:7" x14ac:dyDescent="0.25">
      <c r="A62" s="35" t="s">
        <v>832</v>
      </c>
      <c r="B62" s="35" t="s">
        <v>71</v>
      </c>
      <c r="C62" s="137">
        <v>0</v>
      </c>
      <c r="D62" s="137">
        <v>0</v>
      </c>
      <c r="E62" s="67"/>
      <c r="F62" s="137">
        <v>0</v>
      </c>
      <c r="G62" s="35"/>
    </row>
    <row r="63" spans="1:7" x14ac:dyDescent="0.25">
      <c r="A63" s="35" t="s">
        <v>833</v>
      </c>
      <c r="B63" s="35" t="s">
        <v>72</v>
      </c>
      <c r="C63" s="137">
        <v>0</v>
      </c>
      <c r="D63" s="137">
        <v>0</v>
      </c>
      <c r="E63" s="67"/>
      <c r="F63" s="137">
        <v>0</v>
      </c>
      <c r="G63" s="35"/>
    </row>
    <row r="64" spans="1:7" x14ac:dyDescent="0.25">
      <c r="A64" s="35" t="s">
        <v>834</v>
      </c>
      <c r="B64" s="35" t="s">
        <v>73</v>
      </c>
      <c r="C64" s="137">
        <v>0</v>
      </c>
      <c r="D64" s="137">
        <v>0</v>
      </c>
      <c r="E64" s="67"/>
      <c r="F64" s="137">
        <v>0</v>
      </c>
      <c r="G64" s="35"/>
    </row>
    <row r="65" spans="1:7" x14ac:dyDescent="0.25">
      <c r="A65" s="35" t="s">
        <v>835</v>
      </c>
      <c r="B65" s="35" t="s">
        <v>74</v>
      </c>
      <c r="C65" s="137">
        <v>0</v>
      </c>
      <c r="D65" s="137">
        <v>0</v>
      </c>
      <c r="E65" s="67"/>
      <c r="F65" s="137">
        <v>0</v>
      </c>
      <c r="G65" s="35"/>
    </row>
    <row r="66" spans="1:7" x14ac:dyDescent="0.25">
      <c r="A66" s="35" t="s">
        <v>836</v>
      </c>
      <c r="B66" s="35" t="s">
        <v>75</v>
      </c>
      <c r="C66" s="137">
        <v>0</v>
      </c>
      <c r="D66" s="137">
        <v>0</v>
      </c>
      <c r="E66" s="67"/>
      <c r="F66" s="137">
        <v>0</v>
      </c>
      <c r="G66" s="35"/>
    </row>
    <row r="67" spans="1:7" x14ac:dyDescent="0.25">
      <c r="A67" s="35" t="s">
        <v>837</v>
      </c>
      <c r="B67" s="35" t="s">
        <v>76</v>
      </c>
      <c r="C67" s="137">
        <v>0</v>
      </c>
      <c r="D67" s="137">
        <v>0</v>
      </c>
      <c r="E67" s="67"/>
      <c r="F67" s="137">
        <v>0</v>
      </c>
      <c r="G67" s="35"/>
    </row>
    <row r="68" spans="1:7" x14ac:dyDescent="0.25">
      <c r="A68" s="35" t="s">
        <v>838</v>
      </c>
      <c r="B68" s="35" t="s">
        <v>77</v>
      </c>
      <c r="C68" s="137">
        <v>0</v>
      </c>
      <c r="D68" s="137">
        <v>0</v>
      </c>
      <c r="E68" s="67"/>
      <c r="F68" s="137">
        <v>0</v>
      </c>
      <c r="G68" s="35"/>
    </row>
    <row r="69" spans="1:7" x14ac:dyDescent="0.25">
      <c r="A69" s="35" t="s">
        <v>839</v>
      </c>
      <c r="B69" s="35" t="s">
        <v>78</v>
      </c>
      <c r="C69" s="137">
        <v>0</v>
      </c>
      <c r="D69" s="137">
        <v>0</v>
      </c>
      <c r="E69" s="67"/>
      <c r="F69" s="137">
        <v>0</v>
      </c>
      <c r="G69" s="35"/>
    </row>
    <row r="70" spans="1:7" x14ac:dyDescent="0.25">
      <c r="A70" s="35" t="s">
        <v>840</v>
      </c>
      <c r="B70" s="35" t="s">
        <v>79</v>
      </c>
      <c r="C70" s="137">
        <v>0</v>
      </c>
      <c r="D70" s="137">
        <v>0</v>
      </c>
      <c r="E70" s="67"/>
      <c r="F70" s="137">
        <v>0</v>
      </c>
      <c r="G70" s="35"/>
    </row>
    <row r="71" spans="1:7" x14ac:dyDescent="0.25">
      <c r="A71" s="35" t="s">
        <v>841</v>
      </c>
      <c r="B71" s="35" t="s">
        <v>2</v>
      </c>
      <c r="C71" s="137">
        <v>0</v>
      </c>
      <c r="D71" s="137">
        <v>0</v>
      </c>
      <c r="E71" s="67"/>
      <c r="F71" s="137">
        <v>0</v>
      </c>
      <c r="G71" s="35"/>
    </row>
    <row r="72" spans="1:7" x14ac:dyDescent="0.25">
      <c r="A72" s="169" t="s">
        <v>842</v>
      </c>
      <c r="B72" s="170" t="s">
        <v>30</v>
      </c>
      <c r="C72" s="171">
        <f>SUM(C73:C75)</f>
        <v>0</v>
      </c>
      <c r="D72" s="171">
        <f>SUM(D73:D75)</f>
        <v>0</v>
      </c>
      <c r="E72" s="172"/>
      <c r="F72" s="171">
        <f>SUM(F73:F75)</f>
        <v>0</v>
      </c>
      <c r="G72" s="169"/>
    </row>
    <row r="73" spans="1:7" x14ac:dyDescent="0.25">
      <c r="A73" s="35" t="s">
        <v>843</v>
      </c>
      <c r="B73" s="35" t="s">
        <v>81</v>
      </c>
      <c r="C73" s="137">
        <v>0</v>
      </c>
      <c r="D73" s="137">
        <v>0</v>
      </c>
      <c r="E73" s="67"/>
      <c r="F73" s="137">
        <v>0</v>
      </c>
      <c r="G73" s="35"/>
    </row>
    <row r="74" spans="1:7" x14ac:dyDescent="0.25">
      <c r="A74" s="35" t="s">
        <v>844</v>
      </c>
      <c r="B74" s="35" t="s">
        <v>82</v>
      </c>
      <c r="C74" s="137">
        <v>0</v>
      </c>
      <c r="D74" s="137">
        <v>0</v>
      </c>
      <c r="E74" s="67"/>
      <c r="F74" s="137">
        <v>0</v>
      </c>
      <c r="G74" s="35"/>
    </row>
    <row r="75" spans="1:7" x14ac:dyDescent="0.25">
      <c r="A75" s="35" t="s">
        <v>845</v>
      </c>
      <c r="B75" s="35" t="s">
        <v>0</v>
      </c>
      <c r="C75" s="137">
        <v>0</v>
      </c>
      <c r="D75" s="137">
        <v>0</v>
      </c>
      <c r="E75" s="67"/>
      <c r="F75" s="137">
        <v>0</v>
      </c>
      <c r="G75" s="35"/>
    </row>
    <row r="76" spans="1:7" x14ac:dyDescent="0.25">
      <c r="A76" s="169" t="s">
        <v>846</v>
      </c>
      <c r="B76" s="170" t="s">
        <v>27</v>
      </c>
      <c r="C76" s="171">
        <f>SUM(C77:C87)</f>
        <v>0</v>
      </c>
      <c r="D76" s="171">
        <f>SUM(D77:D87)</f>
        <v>0</v>
      </c>
      <c r="E76" s="172"/>
      <c r="F76" s="171">
        <f>SUM(F77:F87)</f>
        <v>0</v>
      </c>
      <c r="G76" s="169"/>
    </row>
    <row r="77" spans="1:7" x14ac:dyDescent="0.25">
      <c r="A77" s="35" t="s">
        <v>847</v>
      </c>
      <c r="B77" s="61" t="s">
        <v>31</v>
      </c>
      <c r="C77" s="137">
        <v>0</v>
      </c>
      <c r="D77" s="137">
        <v>0</v>
      </c>
      <c r="E77" s="67"/>
      <c r="F77" s="137">
        <v>0</v>
      </c>
      <c r="G77" s="35"/>
    </row>
    <row r="78" spans="1:7" x14ac:dyDescent="0.25">
      <c r="A78" s="35" t="s">
        <v>848</v>
      </c>
      <c r="B78" s="35" t="s">
        <v>80</v>
      </c>
      <c r="C78" s="137">
        <v>0</v>
      </c>
      <c r="D78" s="137">
        <v>0</v>
      </c>
      <c r="E78" s="67"/>
      <c r="F78" s="137">
        <v>0</v>
      </c>
      <c r="G78" s="35"/>
    </row>
    <row r="79" spans="1:7" x14ac:dyDescent="0.25">
      <c r="A79" s="35" t="s">
        <v>849</v>
      </c>
      <c r="B79" s="61" t="s">
        <v>32</v>
      </c>
      <c r="C79" s="137">
        <v>0</v>
      </c>
      <c r="D79" s="137">
        <v>0</v>
      </c>
      <c r="E79" s="67"/>
      <c r="F79" s="137">
        <v>0</v>
      </c>
      <c r="G79" s="35"/>
    </row>
    <row r="80" spans="1:7" x14ac:dyDescent="0.25">
      <c r="A80" s="35" t="s">
        <v>850</v>
      </c>
      <c r="B80" s="61" t="s">
        <v>33</v>
      </c>
      <c r="C80" s="137">
        <v>0</v>
      </c>
      <c r="D80" s="137">
        <v>0</v>
      </c>
      <c r="E80" s="67"/>
      <c r="F80" s="137">
        <v>0</v>
      </c>
      <c r="G80" s="35"/>
    </row>
    <row r="81" spans="1:7" x14ac:dyDescent="0.25">
      <c r="A81" s="35" t="s">
        <v>851</v>
      </c>
      <c r="B81" s="61" t="s">
        <v>3</v>
      </c>
      <c r="C81" s="137">
        <v>0</v>
      </c>
      <c r="D81" s="137">
        <v>0</v>
      </c>
      <c r="E81" s="67"/>
      <c r="F81" s="137">
        <v>0</v>
      </c>
      <c r="G81" s="35"/>
    </row>
    <row r="82" spans="1:7" x14ac:dyDescent="0.25">
      <c r="A82" s="35" t="s">
        <v>852</v>
      </c>
      <c r="B82" s="61" t="s">
        <v>34</v>
      </c>
      <c r="C82" s="137">
        <v>0</v>
      </c>
      <c r="D82" s="137">
        <v>0</v>
      </c>
      <c r="E82" s="67"/>
      <c r="F82" s="137">
        <v>0</v>
      </c>
      <c r="G82" s="35"/>
    </row>
    <row r="83" spans="1:7" x14ac:dyDescent="0.25">
      <c r="A83" s="35" t="s">
        <v>853</v>
      </c>
      <c r="B83" s="61" t="s">
        <v>35</v>
      </c>
      <c r="C83" s="137">
        <v>0</v>
      </c>
      <c r="D83" s="137">
        <v>0</v>
      </c>
      <c r="E83" s="67"/>
      <c r="F83" s="137">
        <v>0</v>
      </c>
      <c r="G83" s="35"/>
    </row>
    <row r="84" spans="1:7" x14ac:dyDescent="0.25">
      <c r="A84" s="35" t="s">
        <v>854</v>
      </c>
      <c r="B84" s="61" t="s">
        <v>36</v>
      </c>
      <c r="C84" s="137">
        <v>0</v>
      </c>
      <c r="D84" s="137">
        <v>0</v>
      </c>
      <c r="E84" s="67"/>
      <c r="F84" s="137">
        <v>0</v>
      </c>
      <c r="G84" s="35"/>
    </row>
    <row r="85" spans="1:7" x14ac:dyDescent="0.25">
      <c r="A85" s="35" t="s">
        <v>855</v>
      </c>
      <c r="B85" s="61" t="s">
        <v>37</v>
      </c>
      <c r="C85" s="137">
        <v>0</v>
      </c>
      <c r="D85" s="137">
        <v>0</v>
      </c>
      <c r="E85" s="67"/>
      <c r="F85" s="137">
        <v>0</v>
      </c>
      <c r="G85" s="35"/>
    </row>
    <row r="86" spans="1:7" x14ac:dyDescent="0.25">
      <c r="A86" s="35" t="s">
        <v>856</v>
      </c>
      <c r="B86" s="61" t="s">
        <v>38</v>
      </c>
      <c r="C86" s="137">
        <v>0</v>
      </c>
      <c r="D86" s="137">
        <v>0</v>
      </c>
      <c r="E86" s="67"/>
      <c r="F86" s="137">
        <v>0</v>
      </c>
      <c r="G86" s="35"/>
    </row>
    <row r="87" spans="1:7" x14ac:dyDescent="0.25">
      <c r="A87" s="35" t="s">
        <v>857</v>
      </c>
      <c r="B87" s="61" t="s">
        <v>27</v>
      </c>
      <c r="C87" s="137">
        <v>0</v>
      </c>
      <c r="D87" s="137">
        <v>0</v>
      </c>
      <c r="E87" s="67"/>
      <c r="F87" s="137">
        <v>0</v>
      </c>
      <c r="G87" s="35"/>
    </row>
    <row r="88" spans="1:7" x14ac:dyDescent="0.25">
      <c r="A88" s="35" t="s">
        <v>858</v>
      </c>
      <c r="B88" s="133" t="s">
        <v>29</v>
      </c>
      <c r="C88" s="137"/>
      <c r="D88" s="137"/>
      <c r="E88" s="67"/>
      <c r="F88" s="137"/>
      <c r="G88" s="35"/>
    </row>
    <row r="89" spans="1:7" x14ac:dyDescent="0.25">
      <c r="A89" s="35" t="s">
        <v>859</v>
      </c>
      <c r="B89" s="133" t="s">
        <v>29</v>
      </c>
      <c r="C89" s="137"/>
      <c r="D89" s="137"/>
      <c r="E89" s="67"/>
      <c r="F89" s="137"/>
      <c r="G89" s="35"/>
    </row>
    <row r="90" spans="1:7" x14ac:dyDescent="0.25">
      <c r="A90" s="35" t="s">
        <v>860</v>
      </c>
      <c r="B90" s="133" t="s">
        <v>29</v>
      </c>
      <c r="C90" s="137"/>
      <c r="D90" s="137"/>
      <c r="E90" s="67"/>
      <c r="F90" s="137"/>
      <c r="G90" s="35"/>
    </row>
    <row r="91" spans="1:7" x14ac:dyDescent="0.25">
      <c r="A91" s="35" t="s">
        <v>861</v>
      </c>
      <c r="B91" s="133" t="s">
        <v>29</v>
      </c>
      <c r="C91" s="137"/>
      <c r="D91" s="137"/>
      <c r="E91" s="67"/>
      <c r="F91" s="137"/>
      <c r="G91" s="35"/>
    </row>
    <row r="92" spans="1:7" x14ac:dyDescent="0.25">
      <c r="A92" s="35" t="s">
        <v>862</v>
      </c>
      <c r="B92" s="133" t="s">
        <v>29</v>
      </c>
      <c r="C92" s="137"/>
      <c r="D92" s="137"/>
      <c r="E92" s="67"/>
      <c r="F92" s="137"/>
      <c r="G92" s="35"/>
    </row>
    <row r="93" spans="1:7" x14ac:dyDescent="0.25">
      <c r="A93" s="35" t="s">
        <v>863</v>
      </c>
      <c r="B93" s="133" t="s">
        <v>29</v>
      </c>
      <c r="C93" s="137"/>
      <c r="D93" s="137"/>
      <c r="E93" s="67"/>
      <c r="F93" s="137"/>
      <c r="G93" s="35"/>
    </row>
    <row r="94" spans="1:7" x14ac:dyDescent="0.25">
      <c r="A94" s="35" t="s">
        <v>864</v>
      </c>
      <c r="B94" s="133" t="s">
        <v>29</v>
      </c>
      <c r="C94" s="137"/>
      <c r="D94" s="137"/>
      <c r="E94" s="67"/>
      <c r="F94" s="137"/>
      <c r="G94" s="35"/>
    </row>
    <row r="95" spans="1:7" x14ac:dyDescent="0.25">
      <c r="A95" s="35" t="s">
        <v>865</v>
      </c>
      <c r="B95" s="133" t="s">
        <v>29</v>
      </c>
      <c r="C95" s="137"/>
      <c r="D95" s="137"/>
      <c r="E95" s="67"/>
      <c r="F95" s="137"/>
      <c r="G95" s="35"/>
    </row>
    <row r="96" spans="1:7" x14ac:dyDescent="0.25">
      <c r="A96" s="35" t="s">
        <v>866</v>
      </c>
      <c r="B96" s="133" t="s">
        <v>29</v>
      </c>
      <c r="C96" s="137"/>
      <c r="D96" s="137"/>
      <c r="E96" s="67"/>
      <c r="F96" s="137"/>
      <c r="G96" s="35"/>
    </row>
    <row r="97" spans="1:7" ht="15" customHeight="1" x14ac:dyDescent="0.25">
      <c r="A97" s="35" t="s">
        <v>867</v>
      </c>
      <c r="B97" s="133" t="s">
        <v>29</v>
      </c>
      <c r="C97" s="137"/>
      <c r="D97" s="137"/>
      <c r="E97" s="67"/>
      <c r="F97" s="137"/>
      <c r="G97" s="35"/>
    </row>
    <row r="98" spans="1:7" x14ac:dyDescent="0.25">
      <c r="A98" s="81"/>
      <c r="B98" s="81" t="s">
        <v>1700</v>
      </c>
      <c r="C98" s="81" t="s">
        <v>51</v>
      </c>
      <c r="D98" s="81" t="s">
        <v>52</v>
      </c>
      <c r="E98" s="84"/>
      <c r="F98" s="85" t="s">
        <v>40</v>
      </c>
      <c r="G98" s="85"/>
    </row>
    <row r="99" spans="1:7" x14ac:dyDescent="0.25">
      <c r="A99" s="169" t="s">
        <v>868</v>
      </c>
      <c r="B99" s="174" t="s">
        <v>1699</v>
      </c>
      <c r="C99" s="176">
        <f>SUM(C100:C148)</f>
        <v>1</v>
      </c>
      <c r="D99" s="176">
        <f t="shared" ref="D99:F99" si="1">SUM(D100:D148)</f>
        <v>0</v>
      </c>
      <c r="E99" s="177"/>
      <c r="F99" s="176">
        <f t="shared" si="1"/>
        <v>1</v>
      </c>
      <c r="G99" s="169"/>
    </row>
    <row r="100" spans="1:7" x14ac:dyDescent="0.25">
      <c r="A100" s="35" t="s">
        <v>869</v>
      </c>
      <c r="B100" s="138" t="s">
        <v>1717</v>
      </c>
      <c r="C100" s="137">
        <v>2.9022566003963433E-2</v>
      </c>
      <c r="D100" s="137">
        <v>0</v>
      </c>
      <c r="E100" s="67"/>
      <c r="F100" s="137">
        <f t="shared" ref="F100:F112" si="2">C100</f>
        <v>2.9022566003963433E-2</v>
      </c>
      <c r="G100" s="35"/>
    </row>
    <row r="101" spans="1:7" x14ac:dyDescent="0.25">
      <c r="A101" s="35" t="s">
        <v>870</v>
      </c>
      <c r="B101" s="138" t="s">
        <v>1718</v>
      </c>
      <c r="C101" s="137">
        <v>2.2502077606597198E-2</v>
      </c>
      <c r="D101" s="137">
        <v>0</v>
      </c>
      <c r="E101" s="67"/>
      <c r="F101" s="137">
        <f t="shared" si="2"/>
        <v>2.2502077606597198E-2</v>
      </c>
      <c r="G101" s="35"/>
    </row>
    <row r="102" spans="1:7" x14ac:dyDescent="0.25">
      <c r="A102" s="35" t="s">
        <v>871</v>
      </c>
      <c r="B102" s="138" t="s">
        <v>1719</v>
      </c>
      <c r="C102" s="137">
        <v>3.0748577638560377E-2</v>
      </c>
      <c r="D102" s="137">
        <v>0</v>
      </c>
      <c r="E102" s="67"/>
      <c r="F102" s="137">
        <f t="shared" si="2"/>
        <v>3.0748577638560377E-2</v>
      </c>
      <c r="G102" s="35"/>
    </row>
    <row r="103" spans="1:7" x14ac:dyDescent="0.25">
      <c r="A103" s="35" t="s">
        <v>872</v>
      </c>
      <c r="B103" s="138" t="s">
        <v>1720</v>
      </c>
      <c r="C103" s="137">
        <v>0.13398964393019241</v>
      </c>
      <c r="D103" s="137">
        <v>0</v>
      </c>
      <c r="E103" s="67"/>
      <c r="F103" s="137">
        <f t="shared" si="2"/>
        <v>0.13398964393019241</v>
      </c>
      <c r="G103" s="35"/>
    </row>
    <row r="104" spans="1:7" x14ac:dyDescent="0.25">
      <c r="A104" s="35" t="s">
        <v>873</v>
      </c>
      <c r="B104" s="138" t="s">
        <v>1721</v>
      </c>
      <c r="C104" s="137">
        <v>1.6365147350252508E-2</v>
      </c>
      <c r="D104" s="137">
        <v>0</v>
      </c>
      <c r="E104" s="67"/>
      <c r="F104" s="137">
        <f t="shared" si="2"/>
        <v>1.6365147350252508E-2</v>
      </c>
      <c r="G104" s="35"/>
    </row>
    <row r="105" spans="1:7" x14ac:dyDescent="0.25">
      <c r="A105" s="35" t="s">
        <v>874</v>
      </c>
      <c r="B105" s="138" t="s">
        <v>1722</v>
      </c>
      <c r="C105" s="137">
        <v>4.2127469155532823E-2</v>
      </c>
      <c r="D105" s="137">
        <v>0</v>
      </c>
      <c r="E105" s="67"/>
      <c r="F105" s="137">
        <f t="shared" si="2"/>
        <v>4.2127469155532823E-2</v>
      </c>
      <c r="G105" s="35"/>
    </row>
    <row r="106" spans="1:7" x14ac:dyDescent="0.25">
      <c r="A106" s="35" t="s">
        <v>875</v>
      </c>
      <c r="B106" s="138" t="s">
        <v>1723</v>
      </c>
      <c r="C106" s="137">
        <v>0.18359649683564533</v>
      </c>
      <c r="D106" s="137">
        <v>0</v>
      </c>
      <c r="E106" s="67"/>
      <c r="F106" s="137">
        <f t="shared" si="2"/>
        <v>0.18359649683564533</v>
      </c>
      <c r="G106" s="35"/>
    </row>
    <row r="107" spans="1:7" x14ac:dyDescent="0.25">
      <c r="A107" s="35" t="s">
        <v>876</v>
      </c>
      <c r="B107" s="138" t="s">
        <v>1724</v>
      </c>
      <c r="C107" s="137">
        <v>0.16780668669692514</v>
      </c>
      <c r="D107" s="137">
        <v>0</v>
      </c>
      <c r="E107" s="67"/>
      <c r="F107" s="137">
        <f t="shared" si="2"/>
        <v>0.16780668669692514</v>
      </c>
      <c r="G107" s="35"/>
    </row>
    <row r="108" spans="1:7" x14ac:dyDescent="0.25">
      <c r="A108" s="35" t="s">
        <v>877</v>
      </c>
      <c r="B108" s="138" t="s">
        <v>1725</v>
      </c>
      <c r="C108" s="137">
        <v>7.1789298727865505E-2</v>
      </c>
      <c r="D108" s="137">
        <v>0</v>
      </c>
      <c r="E108" s="67"/>
      <c r="F108" s="137">
        <f t="shared" si="2"/>
        <v>7.1789298727865505E-2</v>
      </c>
      <c r="G108" s="35"/>
    </row>
    <row r="109" spans="1:7" x14ac:dyDescent="0.25">
      <c r="A109" s="35" t="s">
        <v>878</v>
      </c>
      <c r="B109" s="138" t="s">
        <v>1726</v>
      </c>
      <c r="C109" s="137">
        <v>9.3907818193441156E-2</v>
      </c>
      <c r="D109" s="137">
        <v>0</v>
      </c>
      <c r="E109" s="67"/>
      <c r="F109" s="137">
        <f t="shared" si="2"/>
        <v>9.3907818193441156E-2</v>
      </c>
      <c r="G109" s="35"/>
    </row>
    <row r="110" spans="1:7" x14ac:dyDescent="0.25">
      <c r="A110" s="35" t="s">
        <v>879</v>
      </c>
      <c r="B110" s="138" t="s">
        <v>1727</v>
      </c>
      <c r="C110" s="137">
        <v>1.2465639583200154E-2</v>
      </c>
      <c r="D110" s="137">
        <v>0</v>
      </c>
      <c r="E110" s="67"/>
      <c r="F110" s="137">
        <f t="shared" si="2"/>
        <v>1.2465639583200154E-2</v>
      </c>
      <c r="G110" s="35"/>
    </row>
    <row r="111" spans="1:7" x14ac:dyDescent="0.25">
      <c r="A111" s="35" t="s">
        <v>880</v>
      </c>
      <c r="B111" s="138" t="s">
        <v>1728</v>
      </c>
      <c r="C111" s="137">
        <v>0.19241833407914083</v>
      </c>
      <c r="D111" s="137">
        <v>0</v>
      </c>
      <c r="E111" s="67"/>
      <c r="F111" s="137">
        <f t="shared" si="2"/>
        <v>0.19241833407914083</v>
      </c>
      <c r="G111" s="35"/>
    </row>
    <row r="112" spans="1:7" x14ac:dyDescent="0.25">
      <c r="A112" s="35" t="s">
        <v>881</v>
      </c>
      <c r="B112" s="138" t="s">
        <v>1729</v>
      </c>
      <c r="C112" s="137">
        <v>3.2602441986831171E-3</v>
      </c>
      <c r="D112" s="137">
        <v>0</v>
      </c>
      <c r="E112" s="67"/>
      <c r="F112" s="137">
        <f t="shared" si="2"/>
        <v>3.2602441986831171E-3</v>
      </c>
      <c r="G112" s="35"/>
    </row>
    <row r="113" spans="1:7" x14ac:dyDescent="0.25">
      <c r="A113" s="35" t="s">
        <v>882</v>
      </c>
      <c r="B113" s="138"/>
      <c r="C113" s="137"/>
      <c r="D113" s="137"/>
      <c r="E113" s="67"/>
      <c r="F113" s="137"/>
      <c r="G113" s="35"/>
    </row>
    <row r="114" spans="1:7" x14ac:dyDescent="0.25">
      <c r="A114" s="35" t="s">
        <v>883</v>
      </c>
      <c r="B114" s="138"/>
      <c r="C114" s="137"/>
      <c r="D114" s="137"/>
      <c r="E114" s="67"/>
      <c r="F114" s="137"/>
      <c r="G114" s="35"/>
    </row>
    <row r="115" spans="1:7" x14ac:dyDescent="0.25">
      <c r="A115" s="35" t="s">
        <v>884</v>
      </c>
      <c r="B115" s="138"/>
      <c r="C115" s="137"/>
      <c r="D115" s="137"/>
      <c r="E115" s="67"/>
      <c r="F115" s="137"/>
      <c r="G115" s="35"/>
    </row>
    <row r="116" spans="1:7" x14ac:dyDescent="0.25">
      <c r="A116" s="35" t="s">
        <v>885</v>
      </c>
      <c r="B116" s="138"/>
      <c r="C116" s="137"/>
      <c r="D116" s="137"/>
      <c r="E116" s="67"/>
      <c r="F116" s="137"/>
      <c r="G116" s="35"/>
    </row>
    <row r="117" spans="1:7" x14ac:dyDescent="0.25">
      <c r="A117" s="35" t="s">
        <v>886</v>
      </c>
      <c r="B117" s="138"/>
      <c r="C117" s="137"/>
      <c r="D117" s="137"/>
      <c r="E117" s="67"/>
      <c r="F117" s="137"/>
      <c r="G117" s="35"/>
    </row>
    <row r="118" spans="1:7" x14ac:dyDescent="0.25">
      <c r="A118" s="35" t="s">
        <v>887</v>
      </c>
      <c r="B118" s="138"/>
      <c r="C118" s="137"/>
      <c r="D118" s="137"/>
      <c r="E118" s="67"/>
      <c r="F118" s="137"/>
      <c r="G118" s="35"/>
    </row>
    <row r="119" spans="1:7" x14ac:dyDescent="0.25">
      <c r="A119" s="35" t="s">
        <v>888</v>
      </c>
      <c r="B119" s="138"/>
      <c r="C119" s="137"/>
      <c r="D119" s="137"/>
      <c r="E119" s="67"/>
      <c r="F119" s="137"/>
      <c r="G119" s="35"/>
    </row>
    <row r="120" spans="1:7" x14ac:dyDescent="0.25">
      <c r="A120" s="35" t="s">
        <v>889</v>
      </c>
      <c r="B120" s="138"/>
      <c r="C120" s="137"/>
      <c r="D120" s="137"/>
      <c r="E120" s="67"/>
      <c r="F120" s="137"/>
      <c r="G120" s="35"/>
    </row>
    <row r="121" spans="1:7" x14ac:dyDescent="0.25">
      <c r="A121" s="35" t="s">
        <v>890</v>
      </c>
      <c r="B121" s="138"/>
      <c r="C121" s="137"/>
      <c r="D121" s="137"/>
      <c r="E121" s="67"/>
      <c r="F121" s="137"/>
      <c r="G121" s="35"/>
    </row>
    <row r="122" spans="1:7" x14ac:dyDescent="0.25">
      <c r="A122" s="35" t="s">
        <v>891</v>
      </c>
      <c r="B122" s="138"/>
      <c r="C122" s="137"/>
      <c r="D122" s="137"/>
      <c r="E122" s="67"/>
      <c r="F122" s="137"/>
      <c r="G122" s="35"/>
    </row>
    <row r="123" spans="1:7" x14ac:dyDescent="0.25">
      <c r="A123" s="35" t="s">
        <v>892</v>
      </c>
      <c r="B123" s="138"/>
      <c r="C123" s="137"/>
      <c r="D123" s="137"/>
      <c r="E123" s="67"/>
      <c r="F123" s="137"/>
      <c r="G123" s="35"/>
    </row>
    <row r="124" spans="1:7" x14ac:dyDescent="0.25">
      <c r="A124" s="35" t="s">
        <v>893</v>
      </c>
      <c r="B124" s="138"/>
      <c r="C124" s="137"/>
      <c r="D124" s="137"/>
      <c r="E124" s="67"/>
      <c r="F124" s="137"/>
      <c r="G124" s="35"/>
    </row>
    <row r="125" spans="1:7" x14ac:dyDescent="0.25">
      <c r="A125" s="35" t="s">
        <v>894</v>
      </c>
      <c r="B125" s="138"/>
      <c r="C125" s="137"/>
      <c r="D125" s="137"/>
      <c r="E125" s="67"/>
      <c r="F125" s="137"/>
      <c r="G125" s="35"/>
    </row>
    <row r="126" spans="1:7" x14ac:dyDescent="0.25">
      <c r="A126" s="35" t="s">
        <v>895</v>
      </c>
      <c r="B126" s="138"/>
      <c r="C126" s="137"/>
      <c r="D126" s="137"/>
      <c r="E126" s="67"/>
      <c r="F126" s="137"/>
      <c r="G126" s="35"/>
    </row>
    <row r="127" spans="1:7" x14ac:dyDescent="0.25">
      <c r="A127" s="35" t="s">
        <v>896</v>
      </c>
      <c r="B127" s="138"/>
      <c r="C127" s="137"/>
      <c r="D127" s="137"/>
      <c r="E127" s="67"/>
      <c r="F127" s="137"/>
      <c r="G127" s="35"/>
    </row>
    <row r="128" spans="1:7" x14ac:dyDescent="0.25">
      <c r="A128" s="35" t="s">
        <v>897</v>
      </c>
      <c r="B128" s="138"/>
      <c r="C128" s="137"/>
      <c r="D128" s="137"/>
      <c r="E128" s="67"/>
      <c r="F128" s="137"/>
      <c r="G128" s="35"/>
    </row>
    <row r="129" spans="1:7" x14ac:dyDescent="0.25">
      <c r="A129" s="35" t="s">
        <v>898</v>
      </c>
      <c r="B129" s="138"/>
      <c r="C129" s="137"/>
      <c r="D129" s="137"/>
      <c r="E129" s="67"/>
      <c r="F129" s="137"/>
      <c r="G129" s="35"/>
    </row>
    <row r="130" spans="1:7" x14ac:dyDescent="0.25">
      <c r="A130" s="35" t="s">
        <v>899</v>
      </c>
      <c r="B130" s="138"/>
      <c r="C130" s="137"/>
      <c r="D130" s="137"/>
      <c r="E130" s="67"/>
      <c r="F130" s="137"/>
      <c r="G130" s="35"/>
    </row>
    <row r="131" spans="1:7" x14ac:dyDescent="0.25">
      <c r="A131" s="35" t="s">
        <v>900</v>
      </c>
      <c r="B131" s="138"/>
      <c r="C131" s="137"/>
      <c r="D131" s="137"/>
      <c r="E131" s="67"/>
      <c r="F131" s="137"/>
      <c r="G131" s="35"/>
    </row>
    <row r="132" spans="1:7" x14ac:dyDescent="0.25">
      <c r="A132" s="35" t="s">
        <v>901</v>
      </c>
      <c r="B132" s="138"/>
      <c r="C132" s="137"/>
      <c r="D132" s="137"/>
      <c r="E132" s="67"/>
      <c r="F132" s="137"/>
      <c r="G132" s="35"/>
    </row>
    <row r="133" spans="1:7" x14ac:dyDescent="0.25">
      <c r="A133" s="35" t="s">
        <v>902</v>
      </c>
      <c r="B133" s="138"/>
      <c r="C133" s="137"/>
      <c r="D133" s="137"/>
      <c r="E133" s="67"/>
      <c r="F133" s="137"/>
      <c r="G133" s="35"/>
    </row>
    <row r="134" spans="1:7" x14ac:dyDescent="0.25">
      <c r="A134" s="35" t="s">
        <v>903</v>
      </c>
      <c r="B134" s="138"/>
      <c r="C134" s="137"/>
      <c r="D134" s="137"/>
      <c r="E134" s="67"/>
      <c r="F134" s="137"/>
      <c r="G134" s="35"/>
    </row>
    <row r="135" spans="1:7" x14ac:dyDescent="0.25">
      <c r="A135" s="35" t="s">
        <v>904</v>
      </c>
      <c r="B135" s="138"/>
      <c r="C135" s="137"/>
      <c r="D135" s="137"/>
      <c r="E135" s="67"/>
      <c r="F135" s="137"/>
      <c r="G135" s="35"/>
    </row>
    <row r="136" spans="1:7" x14ac:dyDescent="0.25">
      <c r="A136" s="35" t="s">
        <v>905</v>
      </c>
      <c r="B136" s="138"/>
      <c r="C136" s="137"/>
      <c r="D136" s="137"/>
      <c r="E136" s="67"/>
      <c r="F136" s="137"/>
      <c r="G136" s="35"/>
    </row>
    <row r="137" spans="1:7" x14ac:dyDescent="0.25">
      <c r="A137" s="35" t="s">
        <v>906</v>
      </c>
      <c r="B137" s="138"/>
      <c r="C137" s="137"/>
      <c r="D137" s="137"/>
      <c r="E137" s="67"/>
      <c r="F137" s="137"/>
      <c r="G137" s="35"/>
    </row>
    <row r="138" spans="1:7" x14ac:dyDescent="0.25">
      <c r="A138" s="35" t="s">
        <v>907</v>
      </c>
      <c r="B138" s="138"/>
      <c r="C138" s="137"/>
      <c r="D138" s="137"/>
      <c r="E138" s="67"/>
      <c r="F138" s="137"/>
      <c r="G138" s="35"/>
    </row>
    <row r="139" spans="1:7" x14ac:dyDescent="0.25">
      <c r="A139" s="35" t="s">
        <v>908</v>
      </c>
      <c r="B139" s="138"/>
      <c r="C139" s="137"/>
      <c r="D139" s="137"/>
      <c r="E139" s="67"/>
      <c r="F139" s="137"/>
      <c r="G139" s="35"/>
    </row>
    <row r="140" spans="1:7" x14ac:dyDescent="0.25">
      <c r="A140" s="35" t="s">
        <v>909</v>
      </c>
      <c r="B140" s="138"/>
      <c r="C140" s="137"/>
      <c r="D140" s="137"/>
      <c r="E140" s="67"/>
      <c r="F140" s="137"/>
      <c r="G140" s="35"/>
    </row>
    <row r="141" spans="1:7" x14ac:dyDescent="0.25">
      <c r="A141" s="35" t="s">
        <v>910</v>
      </c>
      <c r="B141" s="138"/>
      <c r="C141" s="137"/>
      <c r="D141" s="137"/>
      <c r="E141" s="67"/>
      <c r="F141" s="137"/>
      <c r="G141" s="35"/>
    </row>
    <row r="142" spans="1:7" x14ac:dyDescent="0.25">
      <c r="A142" s="35" t="s">
        <v>911</v>
      </c>
      <c r="B142" s="138"/>
      <c r="C142" s="137"/>
      <c r="D142" s="137"/>
      <c r="E142" s="67"/>
      <c r="F142" s="137"/>
      <c r="G142" s="35"/>
    </row>
    <row r="143" spans="1:7" x14ac:dyDescent="0.25">
      <c r="A143" s="35" t="s">
        <v>912</v>
      </c>
      <c r="B143" s="138"/>
      <c r="C143" s="137"/>
      <c r="D143" s="137"/>
      <c r="E143" s="67"/>
      <c r="F143" s="137"/>
      <c r="G143" s="35"/>
    </row>
    <row r="144" spans="1:7" x14ac:dyDescent="0.25">
      <c r="A144" s="35" t="s">
        <v>913</v>
      </c>
      <c r="B144" s="138"/>
      <c r="C144" s="137"/>
      <c r="D144" s="137"/>
      <c r="E144" s="67"/>
      <c r="F144" s="137"/>
      <c r="G144" s="35"/>
    </row>
    <row r="145" spans="1:7" x14ac:dyDescent="0.25">
      <c r="A145" s="35" t="s">
        <v>914</v>
      </c>
      <c r="B145" s="138"/>
      <c r="C145" s="137"/>
      <c r="D145" s="137"/>
      <c r="E145" s="67"/>
      <c r="F145" s="137"/>
      <c r="G145" s="35"/>
    </row>
    <row r="146" spans="1:7" x14ac:dyDescent="0.25">
      <c r="A146" s="35" t="s">
        <v>915</v>
      </c>
      <c r="B146" s="138"/>
      <c r="C146" s="137"/>
      <c r="D146" s="137"/>
      <c r="E146" s="67"/>
      <c r="F146" s="137"/>
      <c r="G146" s="35"/>
    </row>
    <row r="147" spans="1:7" x14ac:dyDescent="0.25">
      <c r="A147" s="35" t="s">
        <v>916</v>
      </c>
      <c r="B147" s="138"/>
      <c r="C147" s="137"/>
      <c r="D147" s="137"/>
      <c r="E147" s="67"/>
      <c r="F147" s="137"/>
      <c r="G147" s="35"/>
    </row>
    <row r="148" spans="1:7" ht="15" customHeight="1" x14ac:dyDescent="0.25">
      <c r="A148" s="35" t="s">
        <v>917</v>
      </c>
      <c r="B148" s="138"/>
      <c r="C148" s="137"/>
      <c r="D148" s="137"/>
      <c r="E148" s="67"/>
      <c r="F148" s="137"/>
      <c r="G148" s="35"/>
    </row>
    <row r="149" spans="1:7" x14ac:dyDescent="0.25">
      <c r="A149" s="81"/>
      <c r="B149" s="81" t="s">
        <v>758</v>
      </c>
      <c r="C149" s="81" t="s">
        <v>51</v>
      </c>
      <c r="D149" s="81" t="s">
        <v>52</v>
      </c>
      <c r="E149" s="84"/>
      <c r="F149" s="85" t="s">
        <v>40</v>
      </c>
      <c r="G149" s="85"/>
    </row>
    <row r="150" spans="1:7" x14ac:dyDescent="0.25">
      <c r="A150" s="35" t="s">
        <v>918</v>
      </c>
      <c r="B150" s="35" t="s">
        <v>83</v>
      </c>
      <c r="C150" s="137">
        <v>1</v>
      </c>
      <c r="D150" s="137">
        <v>0</v>
      </c>
      <c r="E150" s="68"/>
      <c r="F150" s="137">
        <f t="shared" ref="F150:F152" si="3">C150</f>
        <v>1</v>
      </c>
    </row>
    <row r="151" spans="1:7" x14ac:dyDescent="0.25">
      <c r="A151" s="35" t="s">
        <v>919</v>
      </c>
      <c r="B151" s="35" t="s">
        <v>84</v>
      </c>
      <c r="C151" s="137">
        <v>0</v>
      </c>
      <c r="D151" s="137">
        <v>0</v>
      </c>
      <c r="E151" s="68"/>
      <c r="F151" s="137">
        <f t="shared" si="3"/>
        <v>0</v>
      </c>
    </row>
    <row r="152" spans="1:7" x14ac:dyDescent="0.25">
      <c r="A152" s="35" t="s">
        <v>920</v>
      </c>
      <c r="B152" s="35" t="s">
        <v>27</v>
      </c>
      <c r="C152" s="137">
        <v>0</v>
      </c>
      <c r="D152" s="137">
        <v>0</v>
      </c>
      <c r="E152" s="68"/>
      <c r="F152" s="137">
        <f t="shared" si="3"/>
        <v>0</v>
      </c>
    </row>
    <row r="153" spans="1:7" x14ac:dyDescent="0.25">
      <c r="A153" s="35" t="s">
        <v>921</v>
      </c>
      <c r="C153" s="67"/>
      <c r="D153" s="67"/>
      <c r="E153" s="68"/>
      <c r="F153" s="67"/>
    </row>
    <row r="154" spans="1:7" x14ac:dyDescent="0.25">
      <c r="A154" s="35" t="s">
        <v>922</v>
      </c>
      <c r="C154" s="67"/>
      <c r="D154" s="67"/>
      <c r="E154" s="68"/>
      <c r="F154" s="67"/>
    </row>
    <row r="155" spans="1:7" x14ac:dyDescent="0.25">
      <c r="A155" s="35" t="s">
        <v>923</v>
      </c>
      <c r="C155" s="67"/>
      <c r="D155" s="67"/>
      <c r="E155" s="68"/>
      <c r="F155" s="67"/>
    </row>
    <row r="156" spans="1:7" x14ac:dyDescent="0.25">
      <c r="A156" s="35" t="s">
        <v>924</v>
      </c>
      <c r="C156" s="67"/>
      <c r="D156" s="67"/>
      <c r="E156" s="68"/>
      <c r="F156" s="67"/>
    </row>
    <row r="157" spans="1:7" x14ac:dyDescent="0.25">
      <c r="A157" s="35" t="s">
        <v>925</v>
      </c>
      <c r="C157" s="67"/>
      <c r="D157" s="67"/>
      <c r="E157" s="68"/>
      <c r="F157" s="67"/>
    </row>
    <row r="158" spans="1:7" ht="15" customHeight="1" x14ac:dyDescent="0.25">
      <c r="A158" s="35" t="s">
        <v>926</v>
      </c>
      <c r="C158" s="67"/>
      <c r="D158" s="67"/>
      <c r="E158" s="68"/>
      <c r="F158" s="67"/>
    </row>
    <row r="159" spans="1:7" x14ac:dyDescent="0.25">
      <c r="A159" s="81"/>
      <c r="B159" s="109" t="s">
        <v>759</v>
      </c>
      <c r="C159" s="81" t="s">
        <v>51</v>
      </c>
      <c r="D159" s="81" t="s">
        <v>52</v>
      </c>
      <c r="E159" s="84"/>
      <c r="F159" s="85" t="s">
        <v>40</v>
      </c>
      <c r="G159" s="85"/>
    </row>
    <row r="160" spans="1:7" x14ac:dyDescent="0.25">
      <c r="A160" s="35" t="s">
        <v>927</v>
      </c>
      <c r="B160" s="35" t="s">
        <v>85</v>
      </c>
      <c r="C160" s="137">
        <v>0.43473860887594412</v>
      </c>
      <c r="D160" s="137">
        <v>0</v>
      </c>
      <c r="E160" s="68"/>
      <c r="F160" s="137">
        <f t="shared" ref="F160:F162" si="4">C160</f>
        <v>0.43473860887594412</v>
      </c>
    </row>
    <row r="161" spans="1:7" x14ac:dyDescent="0.25">
      <c r="A161" s="35" t="s">
        <v>928</v>
      </c>
      <c r="B161" s="35" t="s">
        <v>86</v>
      </c>
      <c r="C161" s="137">
        <v>0.56526139112405593</v>
      </c>
      <c r="D161" s="137">
        <v>0</v>
      </c>
      <c r="E161" s="68"/>
      <c r="F161" s="137">
        <f t="shared" si="4"/>
        <v>0.56526139112405593</v>
      </c>
    </row>
    <row r="162" spans="1:7" x14ac:dyDescent="0.25">
      <c r="A162" s="35" t="s">
        <v>929</v>
      </c>
      <c r="B162" s="35" t="s">
        <v>27</v>
      </c>
      <c r="C162" s="137">
        <v>0</v>
      </c>
      <c r="D162" s="137">
        <v>0</v>
      </c>
      <c r="E162" s="68"/>
      <c r="F162" s="137">
        <f t="shared" si="4"/>
        <v>0</v>
      </c>
    </row>
    <row r="163" spans="1:7" x14ac:dyDescent="0.25">
      <c r="A163" s="35" t="s">
        <v>930</v>
      </c>
      <c r="E163" s="33"/>
    </row>
    <row r="164" spans="1:7" x14ac:dyDescent="0.25">
      <c r="A164" s="35" t="s">
        <v>931</v>
      </c>
      <c r="E164" s="33"/>
    </row>
    <row r="165" spans="1:7" x14ac:dyDescent="0.25">
      <c r="A165" s="35" t="s">
        <v>932</v>
      </c>
      <c r="E165" s="33"/>
    </row>
    <row r="166" spans="1:7" x14ac:dyDescent="0.25">
      <c r="A166" s="35" t="s">
        <v>933</v>
      </c>
      <c r="E166" s="33"/>
    </row>
    <row r="167" spans="1:7" x14ac:dyDescent="0.25">
      <c r="A167" s="35" t="s">
        <v>934</v>
      </c>
      <c r="E167" s="33"/>
    </row>
    <row r="168" spans="1:7" ht="15" customHeight="1" x14ac:dyDescent="0.25">
      <c r="A168" s="35" t="s">
        <v>935</v>
      </c>
      <c r="E168" s="33"/>
    </row>
    <row r="169" spans="1:7" x14ac:dyDescent="0.25">
      <c r="A169" s="81"/>
      <c r="B169" s="109" t="s">
        <v>87</v>
      </c>
      <c r="C169" s="81" t="s">
        <v>51</v>
      </c>
      <c r="D169" s="81" t="s">
        <v>52</v>
      </c>
      <c r="E169" s="84"/>
      <c r="F169" s="85" t="s">
        <v>40</v>
      </c>
      <c r="G169" s="85"/>
    </row>
    <row r="170" spans="1:7" x14ac:dyDescent="0.25">
      <c r="A170" s="35" t="s">
        <v>936</v>
      </c>
      <c r="B170" s="62" t="s">
        <v>88</v>
      </c>
      <c r="C170" s="137">
        <v>2.480342645272646E-2</v>
      </c>
      <c r="D170" s="137">
        <v>0</v>
      </c>
      <c r="E170" s="110"/>
      <c r="F170" s="137">
        <f t="shared" ref="F170:F174" si="5">C170</f>
        <v>2.480342645272646E-2</v>
      </c>
    </row>
    <row r="171" spans="1:7" x14ac:dyDescent="0.25">
      <c r="A171" s="35" t="s">
        <v>937</v>
      </c>
      <c r="B171" s="62" t="s">
        <v>1689</v>
      </c>
      <c r="C171" s="137">
        <v>2.1990666751901811E-2</v>
      </c>
      <c r="D171" s="137">
        <v>0</v>
      </c>
      <c r="E171" s="110"/>
      <c r="F171" s="137">
        <f t="shared" si="5"/>
        <v>2.1990666751901811E-2</v>
      </c>
    </row>
    <row r="172" spans="1:7" x14ac:dyDescent="0.25">
      <c r="A172" s="35" t="s">
        <v>938</v>
      </c>
      <c r="B172" s="62" t="s">
        <v>1690</v>
      </c>
      <c r="C172" s="137">
        <v>3.4839864476123507E-2</v>
      </c>
      <c r="D172" s="137">
        <v>0</v>
      </c>
      <c r="E172" s="67"/>
      <c r="F172" s="137">
        <f t="shared" si="5"/>
        <v>3.4839864476123507E-2</v>
      </c>
    </row>
    <row r="173" spans="1:7" x14ac:dyDescent="0.25">
      <c r="A173" s="35" t="s">
        <v>939</v>
      </c>
      <c r="B173" s="62" t="s">
        <v>1691</v>
      </c>
      <c r="C173" s="137">
        <v>0.16294828357731894</v>
      </c>
      <c r="D173" s="137">
        <v>0</v>
      </c>
      <c r="E173" s="67"/>
      <c r="F173" s="137">
        <f t="shared" si="5"/>
        <v>0.16294828357731894</v>
      </c>
    </row>
    <row r="174" spans="1:7" x14ac:dyDescent="0.25">
      <c r="A174" s="35" t="s">
        <v>940</v>
      </c>
      <c r="B174" s="62" t="s">
        <v>1692</v>
      </c>
      <c r="C174" s="137">
        <v>0.75541775874192929</v>
      </c>
      <c r="D174" s="137">
        <v>0</v>
      </c>
      <c r="E174" s="67"/>
      <c r="F174" s="137">
        <f t="shared" si="5"/>
        <v>0.75541775874192929</v>
      </c>
    </row>
    <row r="175" spans="1:7" x14ac:dyDescent="0.25">
      <c r="A175" s="35" t="s">
        <v>941</v>
      </c>
      <c r="C175" s="67"/>
      <c r="D175" s="67"/>
      <c r="E175" s="67"/>
      <c r="F175" s="67"/>
    </row>
    <row r="176" spans="1:7" x14ac:dyDescent="0.25">
      <c r="A176" s="35" t="s">
        <v>942</v>
      </c>
      <c r="C176" s="67"/>
      <c r="D176" s="67"/>
      <c r="E176" s="67"/>
      <c r="F176" s="67"/>
    </row>
    <row r="177" spans="1:7" x14ac:dyDescent="0.25">
      <c r="A177" s="35" t="s">
        <v>943</v>
      </c>
      <c r="B177" s="62"/>
      <c r="C177" s="67"/>
      <c r="D177" s="67"/>
      <c r="E177" s="67"/>
      <c r="F177" s="67"/>
    </row>
    <row r="178" spans="1:7" ht="15" customHeight="1" x14ac:dyDescent="0.25">
      <c r="A178" s="35" t="s">
        <v>944</v>
      </c>
      <c r="B178" s="62"/>
      <c r="C178" s="67"/>
      <c r="D178" s="67"/>
      <c r="E178" s="67"/>
      <c r="F178" s="67"/>
    </row>
    <row r="179" spans="1:7" x14ac:dyDescent="0.25">
      <c r="A179" s="81"/>
      <c r="B179" s="109" t="s">
        <v>93</v>
      </c>
      <c r="C179" s="81" t="s">
        <v>51</v>
      </c>
      <c r="D179" s="81" t="s">
        <v>52</v>
      </c>
      <c r="E179" s="84"/>
      <c r="F179" s="85" t="s">
        <v>40</v>
      </c>
      <c r="G179" s="85"/>
    </row>
    <row r="180" spans="1:7" x14ac:dyDescent="0.25">
      <c r="A180" s="35" t="s">
        <v>945</v>
      </c>
      <c r="B180" s="35" t="s">
        <v>94</v>
      </c>
      <c r="C180" s="137">
        <v>0</v>
      </c>
      <c r="D180" s="137">
        <v>0</v>
      </c>
      <c r="E180" s="68"/>
      <c r="F180" s="137">
        <v>0</v>
      </c>
    </row>
    <row r="181" spans="1:7" x14ac:dyDescent="0.25">
      <c r="A181" s="35" t="s">
        <v>946</v>
      </c>
      <c r="B181" s="63"/>
      <c r="C181" s="67"/>
      <c r="D181" s="67"/>
      <c r="E181" s="68"/>
      <c r="F181" s="67"/>
    </row>
    <row r="182" spans="1:7" x14ac:dyDescent="0.25">
      <c r="A182" s="35" t="s">
        <v>947</v>
      </c>
      <c r="B182" s="63"/>
      <c r="C182" s="67"/>
      <c r="D182" s="67"/>
      <c r="E182" s="68"/>
      <c r="F182" s="67"/>
    </row>
    <row r="183" spans="1:7" x14ac:dyDescent="0.25">
      <c r="A183" s="35" t="s">
        <v>948</v>
      </c>
      <c r="B183" s="63"/>
      <c r="C183" s="67"/>
      <c r="D183" s="67"/>
      <c r="E183" s="68"/>
      <c r="F183" s="67"/>
    </row>
    <row r="184" spans="1:7" x14ac:dyDescent="0.25">
      <c r="A184" s="35" t="s">
        <v>949</v>
      </c>
      <c r="B184" s="63"/>
      <c r="C184" s="67"/>
      <c r="D184" s="67"/>
      <c r="E184" s="68"/>
      <c r="F184" s="67"/>
    </row>
    <row r="185" spans="1:7" ht="15" customHeight="1" x14ac:dyDescent="0.25">
      <c r="A185" s="82"/>
      <c r="B185" s="158" t="s">
        <v>1572</v>
      </c>
      <c r="C185" s="82"/>
      <c r="D185" s="82"/>
      <c r="E185" s="82"/>
      <c r="F185" s="83"/>
      <c r="G185" s="83"/>
    </row>
    <row r="186" spans="1:7" x14ac:dyDescent="0.25">
      <c r="A186" s="81"/>
      <c r="B186" s="109" t="s">
        <v>95</v>
      </c>
      <c r="C186" s="81" t="s">
        <v>96</v>
      </c>
      <c r="D186" s="81" t="s">
        <v>97</v>
      </c>
      <c r="E186" s="84"/>
      <c r="F186" s="81" t="s">
        <v>51</v>
      </c>
      <c r="G186" s="81" t="s">
        <v>98</v>
      </c>
    </row>
    <row r="187" spans="1:7" x14ac:dyDescent="0.25">
      <c r="A187" s="35" t="s">
        <v>950</v>
      </c>
      <c r="B187" s="61" t="s">
        <v>99</v>
      </c>
      <c r="C187" s="131">
        <v>257.5615260723643</v>
      </c>
      <c r="D187" s="72">
        <v>15643</v>
      </c>
      <c r="E187" s="64"/>
      <c r="F187" s="178">
        <v>1</v>
      </c>
      <c r="G187" s="178">
        <v>1</v>
      </c>
    </row>
    <row r="188" spans="1:7" x14ac:dyDescent="0.25">
      <c r="A188" s="64"/>
      <c r="B188" s="65"/>
      <c r="C188" s="127"/>
      <c r="D188" s="128"/>
      <c r="E188" s="64"/>
      <c r="F188" s="42"/>
      <c r="G188" s="42"/>
    </row>
    <row r="189" spans="1:7" x14ac:dyDescent="0.25">
      <c r="B189" s="61" t="s">
        <v>100</v>
      </c>
      <c r="C189" s="127"/>
      <c r="D189" s="128"/>
      <c r="E189" s="64"/>
      <c r="F189" s="42"/>
      <c r="G189" s="42"/>
    </row>
    <row r="190" spans="1:7" x14ac:dyDescent="0.25">
      <c r="A190" s="35" t="s">
        <v>951</v>
      </c>
      <c r="B190" s="138" t="s">
        <v>166</v>
      </c>
      <c r="C190" s="131" t="s">
        <v>166</v>
      </c>
      <c r="D190" s="134" t="s">
        <v>166</v>
      </c>
      <c r="E190" s="64"/>
      <c r="F190" s="69" t="str">
        <f>IF($C$214=0,"",IF(C190="[for completion]","",IF(C190="","",C190/$C$214)))</f>
        <v/>
      </c>
      <c r="G190" s="69" t="str">
        <f>IF($D$214=0,"",IF(D190="[for completion]","",IF(D190="","",D190/$D$214)))</f>
        <v/>
      </c>
    </row>
    <row r="191" spans="1:7" x14ac:dyDescent="0.25">
      <c r="A191" s="35" t="s">
        <v>952</v>
      </c>
      <c r="B191" s="138" t="s">
        <v>166</v>
      </c>
      <c r="C191" s="131" t="s">
        <v>166</v>
      </c>
      <c r="D191" s="134" t="s">
        <v>166</v>
      </c>
      <c r="E191" s="64"/>
      <c r="F191" s="69" t="str">
        <f t="shared" ref="F191:F213" si="6">IF($C$214=0,"",IF(C191="[for completion]","",IF(C191="","",C191/$C$214)))</f>
        <v/>
      </c>
      <c r="G191" s="69" t="str">
        <f t="shared" ref="G191:G213" si="7">IF($D$214=0,"",IF(D191="[for completion]","",IF(D191="","",D191/$D$214)))</f>
        <v/>
      </c>
    </row>
    <row r="192" spans="1:7" x14ac:dyDescent="0.25">
      <c r="A192" s="35" t="s">
        <v>953</v>
      </c>
      <c r="B192" s="138" t="s">
        <v>166</v>
      </c>
      <c r="C192" s="131" t="s">
        <v>166</v>
      </c>
      <c r="D192" s="134" t="s">
        <v>166</v>
      </c>
      <c r="E192" s="64"/>
      <c r="F192" s="69" t="str">
        <f t="shared" si="6"/>
        <v/>
      </c>
      <c r="G192" s="69" t="str">
        <f t="shared" si="7"/>
        <v/>
      </c>
    </row>
    <row r="193" spans="1:7" x14ac:dyDescent="0.25">
      <c r="A193" s="35" t="s">
        <v>954</v>
      </c>
      <c r="B193" s="138" t="s">
        <v>166</v>
      </c>
      <c r="C193" s="131" t="s">
        <v>166</v>
      </c>
      <c r="D193" s="134" t="s">
        <v>166</v>
      </c>
      <c r="E193" s="64"/>
      <c r="F193" s="69" t="str">
        <f t="shared" si="6"/>
        <v/>
      </c>
      <c r="G193" s="69" t="str">
        <f t="shared" si="7"/>
        <v/>
      </c>
    </row>
    <row r="194" spans="1:7" x14ac:dyDescent="0.25">
      <c r="A194" s="35" t="s">
        <v>955</v>
      </c>
      <c r="B194" s="138" t="s">
        <v>166</v>
      </c>
      <c r="C194" s="131" t="s">
        <v>166</v>
      </c>
      <c r="D194" s="134" t="s">
        <v>166</v>
      </c>
      <c r="E194" s="64"/>
      <c r="F194" s="69" t="str">
        <f t="shared" si="6"/>
        <v/>
      </c>
      <c r="G194" s="69" t="str">
        <f t="shared" si="7"/>
        <v/>
      </c>
    </row>
    <row r="195" spans="1:7" x14ac:dyDescent="0.25">
      <c r="A195" s="35" t="s">
        <v>956</v>
      </c>
      <c r="B195" s="138" t="s">
        <v>166</v>
      </c>
      <c r="C195" s="131" t="s">
        <v>166</v>
      </c>
      <c r="D195" s="134" t="s">
        <v>166</v>
      </c>
      <c r="E195" s="64"/>
      <c r="F195" s="69" t="str">
        <f t="shared" si="6"/>
        <v/>
      </c>
      <c r="G195" s="69" t="str">
        <f t="shared" si="7"/>
        <v/>
      </c>
    </row>
    <row r="196" spans="1:7" x14ac:dyDescent="0.25">
      <c r="A196" s="35" t="s">
        <v>957</v>
      </c>
      <c r="B196" s="138" t="s">
        <v>166</v>
      </c>
      <c r="C196" s="131" t="s">
        <v>166</v>
      </c>
      <c r="D196" s="134" t="s">
        <v>166</v>
      </c>
      <c r="E196" s="64"/>
      <c r="F196" s="69" t="str">
        <f t="shared" si="6"/>
        <v/>
      </c>
      <c r="G196" s="69" t="str">
        <f>IF($D$214=0,"",IF(D196="[for completion]","",IF(D196="","",D196/$D$214)))</f>
        <v/>
      </c>
    </row>
    <row r="197" spans="1:7" x14ac:dyDescent="0.25">
      <c r="A197" s="35" t="s">
        <v>958</v>
      </c>
      <c r="B197" s="138" t="s">
        <v>166</v>
      </c>
      <c r="C197" s="131" t="s">
        <v>166</v>
      </c>
      <c r="D197" s="134" t="s">
        <v>166</v>
      </c>
      <c r="E197" s="64"/>
      <c r="F197" s="69" t="str">
        <f t="shared" si="6"/>
        <v/>
      </c>
      <c r="G197" s="69" t="str">
        <f t="shared" si="7"/>
        <v/>
      </c>
    </row>
    <row r="198" spans="1:7" x14ac:dyDescent="0.25">
      <c r="A198" s="35" t="s">
        <v>959</v>
      </c>
      <c r="B198" s="138" t="s">
        <v>166</v>
      </c>
      <c r="C198" s="131" t="s">
        <v>166</v>
      </c>
      <c r="D198" s="134" t="s">
        <v>166</v>
      </c>
      <c r="E198" s="64"/>
      <c r="F198" s="69" t="str">
        <f t="shared" si="6"/>
        <v/>
      </c>
      <c r="G198" s="69" t="str">
        <f t="shared" si="7"/>
        <v/>
      </c>
    </row>
    <row r="199" spans="1:7" x14ac:dyDescent="0.25">
      <c r="A199" s="35" t="s">
        <v>960</v>
      </c>
      <c r="B199" s="138" t="s">
        <v>166</v>
      </c>
      <c r="C199" s="131" t="s">
        <v>166</v>
      </c>
      <c r="D199" s="134" t="s">
        <v>166</v>
      </c>
      <c r="E199" s="61"/>
      <c r="F199" s="69" t="str">
        <f t="shared" si="6"/>
        <v/>
      </c>
      <c r="G199" s="69" t="str">
        <f t="shared" si="7"/>
        <v/>
      </c>
    </row>
    <row r="200" spans="1:7" x14ac:dyDescent="0.25">
      <c r="A200" s="35" t="s">
        <v>961</v>
      </c>
      <c r="B200" s="138" t="s">
        <v>166</v>
      </c>
      <c r="C200" s="131" t="s">
        <v>166</v>
      </c>
      <c r="D200" s="134" t="s">
        <v>166</v>
      </c>
      <c r="E200" s="61"/>
      <c r="F200" s="69" t="str">
        <f t="shared" si="6"/>
        <v/>
      </c>
      <c r="G200" s="69" t="str">
        <f t="shared" si="7"/>
        <v/>
      </c>
    </row>
    <row r="201" spans="1:7" x14ac:dyDescent="0.25">
      <c r="A201" s="35" t="s">
        <v>962</v>
      </c>
      <c r="B201" s="138" t="s">
        <v>166</v>
      </c>
      <c r="C201" s="131" t="s">
        <v>166</v>
      </c>
      <c r="D201" s="134" t="s">
        <v>166</v>
      </c>
      <c r="E201" s="61"/>
      <c r="F201" s="69" t="str">
        <f t="shared" si="6"/>
        <v/>
      </c>
      <c r="G201" s="69" t="str">
        <f t="shared" si="7"/>
        <v/>
      </c>
    </row>
    <row r="202" spans="1:7" x14ac:dyDescent="0.25">
      <c r="A202" s="35" t="s">
        <v>963</v>
      </c>
      <c r="B202" s="138" t="s">
        <v>166</v>
      </c>
      <c r="C202" s="131" t="s">
        <v>166</v>
      </c>
      <c r="D202" s="134" t="s">
        <v>166</v>
      </c>
      <c r="E202" s="61"/>
      <c r="F202" s="69" t="str">
        <f t="shared" si="6"/>
        <v/>
      </c>
      <c r="G202" s="69" t="str">
        <f t="shared" si="7"/>
        <v/>
      </c>
    </row>
    <row r="203" spans="1:7" x14ac:dyDescent="0.25">
      <c r="A203" s="35" t="s">
        <v>964</v>
      </c>
      <c r="B203" s="138" t="s">
        <v>166</v>
      </c>
      <c r="C203" s="131" t="s">
        <v>166</v>
      </c>
      <c r="D203" s="134" t="s">
        <v>166</v>
      </c>
      <c r="E203" s="61"/>
      <c r="F203" s="69" t="str">
        <f t="shared" si="6"/>
        <v/>
      </c>
      <c r="G203" s="69" t="str">
        <f t="shared" si="7"/>
        <v/>
      </c>
    </row>
    <row r="204" spans="1:7" x14ac:dyDescent="0.25">
      <c r="A204" s="35" t="s">
        <v>965</v>
      </c>
      <c r="B204" s="138" t="s">
        <v>166</v>
      </c>
      <c r="C204" s="131" t="s">
        <v>166</v>
      </c>
      <c r="D204" s="134" t="s">
        <v>166</v>
      </c>
      <c r="E204" s="61"/>
      <c r="F204" s="69" t="str">
        <f t="shared" si="6"/>
        <v/>
      </c>
      <c r="G204" s="69" t="str">
        <f t="shared" si="7"/>
        <v/>
      </c>
    </row>
    <row r="205" spans="1:7" x14ac:dyDescent="0.25">
      <c r="A205" s="35" t="s">
        <v>966</v>
      </c>
      <c r="B205" s="138" t="s">
        <v>166</v>
      </c>
      <c r="C205" s="131" t="s">
        <v>166</v>
      </c>
      <c r="D205" s="134" t="s">
        <v>166</v>
      </c>
      <c r="F205" s="69" t="str">
        <f t="shared" si="6"/>
        <v/>
      </c>
      <c r="G205" s="69" t="str">
        <f t="shared" si="7"/>
        <v/>
      </c>
    </row>
    <row r="206" spans="1:7" x14ac:dyDescent="0.25">
      <c r="A206" s="35" t="s">
        <v>967</v>
      </c>
      <c r="B206" s="138" t="s">
        <v>166</v>
      </c>
      <c r="C206" s="131" t="s">
        <v>166</v>
      </c>
      <c r="D206" s="134" t="s">
        <v>166</v>
      </c>
      <c r="E206" s="58"/>
      <c r="F206" s="69" t="str">
        <f t="shared" si="6"/>
        <v/>
      </c>
      <c r="G206" s="69" t="str">
        <f t="shared" si="7"/>
        <v/>
      </c>
    </row>
    <row r="207" spans="1:7" x14ac:dyDescent="0.25">
      <c r="A207" s="35" t="s">
        <v>968</v>
      </c>
      <c r="B207" s="138" t="s">
        <v>166</v>
      </c>
      <c r="C207" s="131" t="s">
        <v>166</v>
      </c>
      <c r="D207" s="134" t="s">
        <v>166</v>
      </c>
      <c r="E207" s="58"/>
      <c r="F207" s="69" t="str">
        <f t="shared" si="6"/>
        <v/>
      </c>
      <c r="G207" s="69" t="str">
        <f t="shared" si="7"/>
        <v/>
      </c>
    </row>
    <row r="208" spans="1:7" x14ac:dyDescent="0.25">
      <c r="A208" s="35" t="s">
        <v>969</v>
      </c>
      <c r="B208" s="138" t="s">
        <v>166</v>
      </c>
      <c r="C208" s="131" t="s">
        <v>166</v>
      </c>
      <c r="D208" s="134" t="s">
        <v>166</v>
      </c>
      <c r="E208" s="58"/>
      <c r="F208" s="69" t="str">
        <f t="shared" si="6"/>
        <v/>
      </c>
      <c r="G208" s="69" t="str">
        <f t="shared" si="7"/>
        <v/>
      </c>
    </row>
    <row r="209" spans="1:7" x14ac:dyDescent="0.25">
      <c r="A209" s="35" t="s">
        <v>970</v>
      </c>
      <c r="B209" s="138" t="s">
        <v>166</v>
      </c>
      <c r="C209" s="131" t="s">
        <v>166</v>
      </c>
      <c r="D209" s="134" t="s">
        <v>166</v>
      </c>
      <c r="E209" s="58"/>
      <c r="F209" s="69" t="str">
        <f t="shared" si="6"/>
        <v/>
      </c>
      <c r="G209" s="69" t="str">
        <f t="shared" si="7"/>
        <v/>
      </c>
    </row>
    <row r="210" spans="1:7" x14ac:dyDescent="0.25">
      <c r="A210" s="35" t="s">
        <v>971</v>
      </c>
      <c r="B210" s="138" t="s">
        <v>166</v>
      </c>
      <c r="C210" s="131" t="s">
        <v>166</v>
      </c>
      <c r="D210" s="134" t="s">
        <v>166</v>
      </c>
      <c r="E210" s="58"/>
      <c r="F210" s="69" t="str">
        <f t="shared" si="6"/>
        <v/>
      </c>
      <c r="G210" s="69" t="str">
        <f t="shared" si="7"/>
        <v/>
      </c>
    </row>
    <row r="211" spans="1:7" x14ac:dyDescent="0.25">
      <c r="A211" s="35" t="s">
        <v>972</v>
      </c>
      <c r="B211" s="138" t="s">
        <v>166</v>
      </c>
      <c r="C211" s="131" t="s">
        <v>166</v>
      </c>
      <c r="D211" s="134" t="s">
        <v>166</v>
      </c>
      <c r="E211" s="58"/>
      <c r="F211" s="69" t="str">
        <f>IF($C$214=0,"",IF(C211="[for completion]","",IF(C211="","",C211/$C$214)))</f>
        <v/>
      </c>
      <c r="G211" s="69" t="str">
        <f t="shared" si="7"/>
        <v/>
      </c>
    </row>
    <row r="212" spans="1:7" x14ac:dyDescent="0.25">
      <c r="A212" s="35" t="s">
        <v>973</v>
      </c>
      <c r="B212" s="138" t="s">
        <v>166</v>
      </c>
      <c r="C212" s="131" t="s">
        <v>166</v>
      </c>
      <c r="D212" s="134" t="s">
        <v>166</v>
      </c>
      <c r="E212" s="58"/>
      <c r="F212" s="69" t="str">
        <f t="shared" si="6"/>
        <v/>
      </c>
      <c r="G212" s="69" t="str">
        <f t="shared" si="7"/>
        <v/>
      </c>
    </row>
    <row r="213" spans="1:7" x14ac:dyDescent="0.25">
      <c r="A213" s="35" t="s">
        <v>974</v>
      </c>
      <c r="B213" s="138" t="s">
        <v>166</v>
      </c>
      <c r="C213" s="131" t="s">
        <v>166</v>
      </c>
      <c r="D213" s="134" t="s">
        <v>166</v>
      </c>
      <c r="E213" s="58"/>
      <c r="F213" s="69" t="str">
        <f t="shared" si="6"/>
        <v/>
      </c>
      <c r="G213" s="69" t="str">
        <f t="shared" si="7"/>
        <v/>
      </c>
    </row>
    <row r="214" spans="1:7" ht="15" customHeight="1" x14ac:dyDescent="0.25">
      <c r="A214" s="35" t="s">
        <v>975</v>
      </c>
      <c r="B214" s="66" t="s">
        <v>28</v>
      </c>
      <c r="C214" s="75">
        <f>SUM(C190:C213)</f>
        <v>0</v>
      </c>
      <c r="D214" s="73">
        <f>SUM(D190:D213)</f>
        <v>0</v>
      </c>
      <c r="E214" s="58"/>
      <c r="F214" s="74">
        <f>SUM(F190:F213)</f>
        <v>0</v>
      </c>
      <c r="G214" s="74">
        <f>SUM(G190:G213)</f>
        <v>0</v>
      </c>
    </row>
    <row r="215" spans="1:7" x14ac:dyDescent="0.25">
      <c r="A215" s="81"/>
      <c r="B215" s="81" t="s">
        <v>101</v>
      </c>
      <c r="C215" s="81" t="s">
        <v>96</v>
      </c>
      <c r="D215" s="81" t="s">
        <v>97</v>
      </c>
      <c r="E215" s="84"/>
      <c r="F215" s="81" t="s">
        <v>51</v>
      </c>
      <c r="G215" s="81" t="s">
        <v>98</v>
      </c>
    </row>
    <row r="216" spans="1:7" x14ac:dyDescent="0.25">
      <c r="A216" s="35" t="s">
        <v>976</v>
      </c>
      <c r="B216" s="35" t="s">
        <v>102</v>
      </c>
      <c r="C216" s="139">
        <v>0.64266891186852915</v>
      </c>
      <c r="D216" s="72">
        <v>15643</v>
      </c>
      <c r="F216" s="71"/>
      <c r="G216" s="71"/>
    </row>
    <row r="217" spans="1:7" x14ac:dyDescent="0.25">
      <c r="C217" s="70"/>
      <c r="D217" s="72"/>
      <c r="F217" s="71"/>
      <c r="G217" s="71"/>
    </row>
    <row r="218" spans="1:7" x14ac:dyDescent="0.25">
      <c r="B218" s="61" t="s">
        <v>103</v>
      </c>
      <c r="C218" s="70"/>
      <c r="D218" s="72"/>
      <c r="F218" s="71"/>
      <c r="G218" s="71"/>
    </row>
    <row r="219" spans="1:7" x14ac:dyDescent="0.25">
      <c r="A219" s="35" t="s">
        <v>977</v>
      </c>
      <c r="B219" s="35" t="s">
        <v>104</v>
      </c>
      <c r="C219" s="131">
        <v>311.98980313999959</v>
      </c>
      <c r="D219" s="134">
        <v>2154</v>
      </c>
      <c r="F219" s="69">
        <f t="shared" ref="F219:F233" si="8">IF($C$227=0,"",IF(C219="[for completion]","",C219/$C$227))</f>
        <v>7.7016699650027901E-2</v>
      </c>
      <c r="G219" s="69">
        <f t="shared" ref="G219:G232" si="9">IF($D$227=0,"",IF(D219="[for completion]","",D219/$D$227))</f>
        <v>0.13699675634420913</v>
      </c>
    </row>
    <row r="220" spans="1:7" x14ac:dyDescent="0.25">
      <c r="A220" s="35" t="s">
        <v>978</v>
      </c>
      <c r="B220" s="35" t="s">
        <v>105</v>
      </c>
      <c r="C220" s="131">
        <v>549.91560288000187</v>
      </c>
      <c r="D220" s="134">
        <v>2573</v>
      </c>
      <c r="F220" s="69">
        <f>IF($C$227=0,"",IF(C220="[for completion]","",C220/$C$227))</f>
        <v>0.13575022130088063</v>
      </c>
      <c r="G220" s="69">
        <f t="shared" si="9"/>
        <v>0.16364561470457292</v>
      </c>
    </row>
    <row r="221" spans="1:7" x14ac:dyDescent="0.25">
      <c r="A221" s="35" t="s">
        <v>979</v>
      </c>
      <c r="B221" s="35" t="s">
        <v>106</v>
      </c>
      <c r="C221" s="131">
        <v>721.31861388999619</v>
      </c>
      <c r="D221" s="134">
        <v>2692</v>
      </c>
      <c r="F221" s="69">
        <f t="shared" si="8"/>
        <v>0.17806216254129195</v>
      </c>
      <c r="G221" s="69">
        <f t="shared" si="9"/>
        <v>0.17121414488329198</v>
      </c>
    </row>
    <row r="222" spans="1:7" x14ac:dyDescent="0.25">
      <c r="A222" s="35" t="s">
        <v>980</v>
      </c>
      <c r="B222" s="35" t="s">
        <v>107</v>
      </c>
      <c r="C222" s="131">
        <v>766.25018966000857</v>
      </c>
      <c r="D222" s="134">
        <v>2673</v>
      </c>
      <c r="F222" s="69">
        <f t="shared" si="8"/>
        <v>0.18915381246399371</v>
      </c>
      <c r="G222" s="69">
        <f t="shared" si="9"/>
        <v>0.17000572409845449</v>
      </c>
    </row>
    <row r="223" spans="1:7" x14ac:dyDescent="0.25">
      <c r="A223" s="35" t="s">
        <v>981</v>
      </c>
      <c r="B223" s="35" t="s">
        <v>108</v>
      </c>
      <c r="C223" s="131">
        <v>852.78561432998822</v>
      </c>
      <c r="D223" s="134">
        <v>2833</v>
      </c>
      <c r="F223" s="69">
        <f t="shared" si="8"/>
        <v>0.21051564142064327</v>
      </c>
      <c r="G223" s="69">
        <f>IF($D$227=0,"",IF(D223="[for completion]","",D223/$D$227))</f>
        <v>0.180181899128665</v>
      </c>
    </row>
    <row r="224" spans="1:7" x14ac:dyDescent="0.25">
      <c r="A224" s="35" t="s">
        <v>982</v>
      </c>
      <c r="B224" s="35" t="s">
        <v>109</v>
      </c>
      <c r="C224" s="131">
        <v>613.3079865100035</v>
      </c>
      <c r="D224" s="134">
        <v>2113</v>
      </c>
      <c r="F224" s="69">
        <f t="shared" si="8"/>
        <v>0.15139904097701712</v>
      </c>
      <c r="G224" s="69">
        <f t="shared" si="9"/>
        <v>0.13438911149271768</v>
      </c>
    </row>
    <row r="225" spans="1:7" x14ac:dyDescent="0.25">
      <c r="A225" s="35" t="s">
        <v>983</v>
      </c>
      <c r="B225" s="35" t="s">
        <v>110</v>
      </c>
      <c r="C225" s="131">
        <v>233.93974673000048</v>
      </c>
      <c r="D225" s="134">
        <v>681</v>
      </c>
      <c r="F225" s="69">
        <f t="shared" si="8"/>
        <v>5.7749538698939888E-2</v>
      </c>
      <c r="G225" s="69">
        <f t="shared" si="9"/>
        <v>4.3312344972333522E-2</v>
      </c>
    </row>
    <row r="226" spans="1:7" x14ac:dyDescent="0.25">
      <c r="A226" s="35" t="s">
        <v>984</v>
      </c>
      <c r="B226" s="35" t="s">
        <v>111</v>
      </c>
      <c r="C226" s="131">
        <v>1.4295066100003169</v>
      </c>
      <c r="D226" s="134">
        <v>4</v>
      </c>
      <c r="F226" s="69">
        <f t="shared" si="8"/>
        <v>3.5288294720555504E-4</v>
      </c>
      <c r="G226" s="69">
        <f t="shared" si="9"/>
        <v>2.5440437575526302E-4</v>
      </c>
    </row>
    <row r="227" spans="1:7" x14ac:dyDescent="0.25">
      <c r="A227" s="35" t="s">
        <v>985</v>
      </c>
      <c r="B227" s="66" t="s">
        <v>28</v>
      </c>
      <c r="C227" s="70">
        <f>SUM(C219:C226)</f>
        <v>4050.9370637499987</v>
      </c>
      <c r="D227" s="72">
        <f>SUM(D219:D226)</f>
        <v>15723</v>
      </c>
      <c r="F227" s="67">
        <f>SUM(F219:F226)</f>
        <v>1</v>
      </c>
      <c r="G227" s="67">
        <f>SUM(G219:G226)</f>
        <v>1</v>
      </c>
    </row>
    <row r="228" spans="1:7" x14ac:dyDescent="0.25">
      <c r="A228" s="35" t="s">
        <v>986</v>
      </c>
      <c r="B228" s="59" t="s">
        <v>112</v>
      </c>
      <c r="C228" s="131"/>
      <c r="D228" s="134"/>
      <c r="F228" s="69">
        <f t="shared" si="8"/>
        <v>0</v>
      </c>
      <c r="G228" s="69">
        <f t="shared" si="9"/>
        <v>0</v>
      </c>
    </row>
    <row r="229" spans="1:7" x14ac:dyDescent="0.25">
      <c r="A229" s="35" t="s">
        <v>987</v>
      </c>
      <c r="B229" s="59" t="s">
        <v>113</v>
      </c>
      <c r="C229" s="131"/>
      <c r="D229" s="134"/>
      <c r="F229" s="69">
        <f t="shared" si="8"/>
        <v>0</v>
      </c>
      <c r="G229" s="69">
        <f t="shared" si="9"/>
        <v>0</v>
      </c>
    </row>
    <row r="230" spans="1:7" x14ac:dyDescent="0.25">
      <c r="A230" s="35" t="s">
        <v>988</v>
      </c>
      <c r="B230" s="59" t="s">
        <v>114</v>
      </c>
      <c r="C230" s="131"/>
      <c r="D230" s="134"/>
      <c r="F230" s="69">
        <f>IF($C$227=0,"",IF(C230="[for completion]","",C230/$C$227))</f>
        <v>0</v>
      </c>
      <c r="G230" s="69">
        <f t="shared" si="9"/>
        <v>0</v>
      </c>
    </row>
    <row r="231" spans="1:7" x14ac:dyDescent="0.25">
      <c r="A231" s="35" t="s">
        <v>989</v>
      </c>
      <c r="B231" s="59" t="s">
        <v>115</v>
      </c>
      <c r="C231" s="131"/>
      <c r="D231" s="134"/>
      <c r="F231" s="69">
        <f t="shared" si="8"/>
        <v>0</v>
      </c>
      <c r="G231" s="69">
        <f t="shared" si="9"/>
        <v>0</v>
      </c>
    </row>
    <row r="232" spans="1:7" x14ac:dyDescent="0.25">
      <c r="A232" s="35" t="s">
        <v>990</v>
      </c>
      <c r="B232" s="59" t="s">
        <v>116</v>
      </c>
      <c r="C232" s="131"/>
      <c r="D232" s="134"/>
      <c r="F232" s="69">
        <f t="shared" si="8"/>
        <v>0</v>
      </c>
      <c r="G232" s="69">
        <f t="shared" si="9"/>
        <v>0</v>
      </c>
    </row>
    <row r="233" spans="1:7" x14ac:dyDescent="0.25">
      <c r="A233" s="35" t="s">
        <v>991</v>
      </c>
      <c r="B233" s="59" t="s">
        <v>117</v>
      </c>
      <c r="C233" s="134"/>
      <c r="D233" s="134"/>
      <c r="F233" s="69">
        <f t="shared" si="8"/>
        <v>0</v>
      </c>
      <c r="G233" s="69">
        <f>IF($D$227=0,"",IF(D233="[for completion]","",D233/$D$227))</f>
        <v>0</v>
      </c>
    </row>
    <row r="234" spans="1:7" x14ac:dyDescent="0.25">
      <c r="A234" s="35" t="s">
        <v>992</v>
      </c>
      <c r="B234" s="59"/>
      <c r="F234" s="69"/>
      <c r="G234" s="69"/>
    </row>
    <row r="235" spans="1:7" x14ac:dyDescent="0.25">
      <c r="A235" s="35" t="s">
        <v>993</v>
      </c>
      <c r="B235" s="59"/>
      <c r="F235" s="69"/>
      <c r="G235" s="69"/>
    </row>
    <row r="236" spans="1:7" ht="15" customHeight="1" x14ac:dyDescent="0.25">
      <c r="A236" s="35" t="s">
        <v>994</v>
      </c>
      <c r="B236" s="59"/>
      <c r="F236" s="69"/>
      <c r="G236" s="69"/>
    </row>
    <row r="237" spans="1:7" x14ac:dyDescent="0.25">
      <c r="A237" s="81"/>
      <c r="B237" s="81" t="s">
        <v>118</v>
      </c>
      <c r="C237" s="81" t="s">
        <v>96</v>
      </c>
      <c r="D237" s="81" t="s">
        <v>97</v>
      </c>
      <c r="E237" s="84"/>
      <c r="F237" s="81" t="s">
        <v>51</v>
      </c>
      <c r="G237" s="81" t="s">
        <v>98</v>
      </c>
    </row>
    <row r="238" spans="1:7" x14ac:dyDescent="0.25">
      <c r="A238" s="35" t="s">
        <v>995</v>
      </c>
      <c r="B238" s="35" t="s">
        <v>102</v>
      </c>
      <c r="C238" s="139">
        <v>0.47683781430714334</v>
      </c>
      <c r="D238" s="72">
        <v>15643</v>
      </c>
      <c r="F238" s="71"/>
      <c r="G238" s="71"/>
    </row>
    <row r="239" spans="1:7" x14ac:dyDescent="0.25">
      <c r="C239" s="70"/>
      <c r="D239" s="72"/>
      <c r="F239" s="71"/>
      <c r="G239" s="71"/>
    </row>
    <row r="240" spans="1:7" x14ac:dyDescent="0.25">
      <c r="B240" s="61" t="s">
        <v>103</v>
      </c>
      <c r="C240" s="70"/>
      <c r="D240" s="72"/>
      <c r="F240" s="71"/>
      <c r="G240" s="71"/>
    </row>
    <row r="241" spans="1:7" x14ac:dyDescent="0.25">
      <c r="A241" s="35" t="s">
        <v>996</v>
      </c>
      <c r="B241" s="35" t="s">
        <v>104</v>
      </c>
      <c r="C241" s="131">
        <v>1203.8278055499995</v>
      </c>
      <c r="D241" s="134">
        <v>6516</v>
      </c>
      <c r="F241" s="69">
        <f>IF($C$249=0,"",IF(C241="[Mark as ND1 if not relevant]","",C241/$C$249))</f>
        <v>0.29878812663261933</v>
      </c>
      <c r="G241" s="69">
        <f>IF($D$249=0,"",IF(D241="[Mark as ND1 if not relevant]","",D241/$D$249))</f>
        <v>0.41654414114939592</v>
      </c>
    </row>
    <row r="242" spans="1:7" x14ac:dyDescent="0.25">
      <c r="A242" s="35" t="s">
        <v>997</v>
      </c>
      <c r="B242" s="35" t="s">
        <v>105</v>
      </c>
      <c r="C242" s="131">
        <v>1137.7636029600008</v>
      </c>
      <c r="D242" s="134">
        <v>4344</v>
      </c>
      <c r="F242" s="69">
        <f>IF($C$249=0,"",IF(C242="[Mark as ND1 if not relevant]","",C242/$C$249))</f>
        <v>0.28239109772338489</v>
      </c>
      <c r="G242" s="69">
        <f t="shared" ref="G242:G248" si="10">IF($D$249=0,"",IF(D242="[Mark as ND1 if not relevant]","",D242/$D$249))</f>
        <v>0.27769609409959728</v>
      </c>
    </row>
    <row r="243" spans="1:7" x14ac:dyDescent="0.25">
      <c r="A243" s="35" t="s">
        <v>998</v>
      </c>
      <c r="B243" s="35" t="s">
        <v>106</v>
      </c>
      <c r="C243" s="131">
        <v>914.11582975999318</v>
      </c>
      <c r="D243" s="134">
        <v>2815</v>
      </c>
      <c r="F243" s="69">
        <f t="shared" ref="F243:F248" si="11">IF($C$249=0,"",IF(C243="[Mark as ND1 if not relevant]","",C243/$C$249))</f>
        <v>0.22688207984565176</v>
      </c>
      <c r="G243" s="69">
        <f t="shared" si="10"/>
        <v>0.17995269449594067</v>
      </c>
    </row>
    <row r="244" spans="1:7" x14ac:dyDescent="0.25">
      <c r="A244" s="35" t="s">
        <v>999</v>
      </c>
      <c r="B244" s="35" t="s">
        <v>107</v>
      </c>
      <c r="C244" s="131">
        <v>470.85193793999906</v>
      </c>
      <c r="D244" s="134">
        <v>1242</v>
      </c>
      <c r="F244" s="69">
        <f t="shared" si="11"/>
        <v>0.11686469427756334</v>
      </c>
      <c r="G244" s="69">
        <f t="shared" si="10"/>
        <v>7.9396535191459436E-2</v>
      </c>
    </row>
    <row r="245" spans="1:7" x14ac:dyDescent="0.25">
      <c r="A245" s="35" t="s">
        <v>1000</v>
      </c>
      <c r="B245" s="35" t="s">
        <v>108</v>
      </c>
      <c r="C245" s="131">
        <v>211.65405226000439</v>
      </c>
      <c r="D245" s="134">
        <v>523</v>
      </c>
      <c r="F245" s="69">
        <f>IF($C$249=0,"",IF(C245="[Mark as ND1 if not relevant]","",C245/$C$249))</f>
        <v>5.2532195615864294E-2</v>
      </c>
      <c r="G245" s="69">
        <f>IF($D$249=0,"",IF(D245="[Mark as ND1 if not relevant]","",D245/$D$249))</f>
        <v>3.3433484625711184E-2</v>
      </c>
    </row>
    <row r="246" spans="1:7" x14ac:dyDescent="0.25">
      <c r="A246" s="35" t="s">
        <v>1001</v>
      </c>
      <c r="B246" s="35" t="s">
        <v>109</v>
      </c>
      <c r="C246" s="131">
        <v>80.694339429998308</v>
      </c>
      <c r="D246" s="134">
        <v>180</v>
      </c>
      <c r="F246" s="69">
        <f t="shared" si="11"/>
        <v>2.0028205360425613E-2</v>
      </c>
      <c r="G246" s="69">
        <f t="shared" si="10"/>
        <v>1.1506744230646295E-2</v>
      </c>
    </row>
    <row r="247" spans="1:7" x14ac:dyDescent="0.25">
      <c r="A247" s="35" t="s">
        <v>1002</v>
      </c>
      <c r="B247" s="35" t="s">
        <v>110</v>
      </c>
      <c r="C247" s="131">
        <v>8.1091192299991235</v>
      </c>
      <c r="D247" s="134">
        <v>18</v>
      </c>
      <c r="F247" s="69">
        <f t="shared" si="11"/>
        <v>2.0126703604964654E-3</v>
      </c>
      <c r="G247" s="69">
        <f t="shared" si="10"/>
        <v>1.1506744230646295E-3</v>
      </c>
    </row>
    <row r="248" spans="1:7" x14ac:dyDescent="0.25">
      <c r="A248" s="35" t="s">
        <v>1003</v>
      </c>
      <c r="B248" s="35" t="s">
        <v>111</v>
      </c>
      <c r="C248" s="131">
        <v>2.018265220000103</v>
      </c>
      <c r="D248" s="134">
        <v>5</v>
      </c>
      <c r="F248" s="69">
        <f t="shared" si="11"/>
        <v>5.0093018399428868E-4</v>
      </c>
      <c r="G248" s="69">
        <f t="shared" si="10"/>
        <v>3.1963178418461933E-4</v>
      </c>
    </row>
    <row r="249" spans="1:7" x14ac:dyDescent="0.25">
      <c r="A249" s="35" t="s">
        <v>1004</v>
      </c>
      <c r="B249" s="66" t="s">
        <v>28</v>
      </c>
      <c r="C249" s="70">
        <f>SUM(C241:C248)</f>
        <v>4029.0349523499945</v>
      </c>
      <c r="D249" s="72">
        <f>SUM(D241:D248)</f>
        <v>15643</v>
      </c>
      <c r="F249" s="67">
        <f>SUM(F241:F248)</f>
        <v>1</v>
      </c>
      <c r="G249" s="67">
        <f>SUM(G241:G248)</f>
        <v>0.99999999999999989</v>
      </c>
    </row>
    <row r="250" spans="1:7" x14ac:dyDescent="0.25">
      <c r="A250" s="35" t="s">
        <v>1005</v>
      </c>
      <c r="B250" s="59" t="s">
        <v>112</v>
      </c>
      <c r="C250" s="131"/>
      <c r="D250" s="134"/>
      <c r="F250" s="69">
        <f t="shared" ref="F250:F255" si="12">IF($C$249=0,"",IF(C250="[for completion]","",C250/$C$249))</f>
        <v>0</v>
      </c>
      <c r="G250" s="69">
        <f t="shared" ref="G250:G255" si="13">IF($D$249=0,"",IF(D250="[for completion]","",D250/$D$249))</f>
        <v>0</v>
      </c>
    </row>
    <row r="251" spans="1:7" x14ac:dyDescent="0.25">
      <c r="A251" s="35" t="s">
        <v>1006</v>
      </c>
      <c r="B251" s="59" t="s">
        <v>113</v>
      </c>
      <c r="C251" s="131"/>
      <c r="D251" s="134"/>
      <c r="F251" s="69">
        <f t="shared" si="12"/>
        <v>0</v>
      </c>
      <c r="G251" s="69">
        <f t="shared" si="13"/>
        <v>0</v>
      </c>
    </row>
    <row r="252" spans="1:7" x14ac:dyDescent="0.25">
      <c r="A252" s="35" t="s">
        <v>1007</v>
      </c>
      <c r="B252" s="59" t="s">
        <v>114</v>
      </c>
      <c r="C252" s="131"/>
      <c r="D252" s="134"/>
      <c r="F252" s="69">
        <f t="shared" si="12"/>
        <v>0</v>
      </c>
      <c r="G252" s="69">
        <f t="shared" si="13"/>
        <v>0</v>
      </c>
    </row>
    <row r="253" spans="1:7" x14ac:dyDescent="0.25">
      <c r="A253" s="35" t="s">
        <v>1008</v>
      </c>
      <c r="B253" s="59" t="s">
        <v>115</v>
      </c>
      <c r="C253" s="131"/>
      <c r="D253" s="134"/>
      <c r="F253" s="69">
        <f>IF($C$249=0,"",IF(C253="[for completion]","",C253/$C$249))</f>
        <v>0</v>
      </c>
      <c r="G253" s="69">
        <f t="shared" si="13"/>
        <v>0</v>
      </c>
    </row>
    <row r="254" spans="1:7" x14ac:dyDescent="0.25">
      <c r="A254" s="35" t="s">
        <v>1009</v>
      </c>
      <c r="B254" s="59" t="s">
        <v>116</v>
      </c>
      <c r="C254" s="131"/>
      <c r="D254" s="134"/>
      <c r="F254" s="69">
        <f t="shared" si="12"/>
        <v>0</v>
      </c>
      <c r="G254" s="69">
        <f t="shared" si="13"/>
        <v>0</v>
      </c>
    </row>
    <row r="255" spans="1:7" x14ac:dyDescent="0.25">
      <c r="A255" s="35" t="s">
        <v>1010</v>
      </c>
      <c r="B255" s="59" t="s">
        <v>117</v>
      </c>
      <c r="C255" s="131"/>
      <c r="D255" s="134"/>
      <c r="F255" s="69">
        <f t="shared" si="12"/>
        <v>0</v>
      </c>
      <c r="G255" s="69">
        <f t="shared" si="13"/>
        <v>0</v>
      </c>
    </row>
    <row r="256" spans="1:7" x14ac:dyDescent="0.25">
      <c r="A256" s="35" t="s">
        <v>1011</v>
      </c>
      <c r="B256" s="59"/>
      <c r="F256" s="56"/>
      <c r="G256" s="56"/>
    </row>
    <row r="257" spans="1:14" x14ac:dyDescent="0.25">
      <c r="A257" s="35" t="s">
        <v>1012</v>
      </c>
      <c r="B257" s="59"/>
      <c r="F257" s="56"/>
      <c r="G257" s="56"/>
    </row>
    <row r="258" spans="1:14" ht="15" customHeight="1" x14ac:dyDescent="0.25">
      <c r="A258" s="35" t="s">
        <v>1013</v>
      </c>
      <c r="B258" s="59"/>
      <c r="F258" s="56"/>
      <c r="G258" s="56"/>
    </row>
    <row r="259" spans="1:14" x14ac:dyDescent="0.25">
      <c r="A259" s="81"/>
      <c r="B259" s="81" t="s">
        <v>119</v>
      </c>
      <c r="C259" s="81" t="s">
        <v>51</v>
      </c>
      <c r="D259" s="81"/>
      <c r="E259" s="81"/>
      <c r="F259" s="81"/>
      <c r="G259" s="81"/>
    </row>
    <row r="260" spans="1:14" x14ac:dyDescent="0.25">
      <c r="A260" s="35" t="s">
        <v>1014</v>
      </c>
      <c r="B260" s="35" t="s">
        <v>120</v>
      </c>
      <c r="C260" s="139">
        <v>1</v>
      </c>
      <c r="E260" s="124"/>
      <c r="F260" s="124"/>
      <c r="G260" s="124"/>
    </row>
    <row r="261" spans="1:14" x14ac:dyDescent="0.25">
      <c r="A261" s="35" t="s">
        <v>1015</v>
      </c>
      <c r="B261" s="35" t="s">
        <v>121</v>
      </c>
      <c r="C261" s="139">
        <v>0</v>
      </c>
      <c r="E261" s="124"/>
      <c r="F261" s="124"/>
    </row>
    <row r="262" spans="1:14" x14ac:dyDescent="0.25">
      <c r="A262" s="35" t="s">
        <v>1016</v>
      </c>
      <c r="B262" s="35" t="s">
        <v>122</v>
      </c>
      <c r="C262" s="139">
        <v>0</v>
      </c>
      <c r="E262" s="124"/>
      <c r="F262" s="124"/>
      <c r="J262" s="35"/>
      <c r="K262" s="35"/>
      <c r="L262" s="33"/>
      <c r="M262" s="33"/>
      <c r="N262" s="33"/>
    </row>
    <row r="263" spans="1:14" x14ac:dyDescent="0.25">
      <c r="A263" s="35" t="s">
        <v>1017</v>
      </c>
      <c r="B263" s="35" t="s">
        <v>777</v>
      </c>
      <c r="C263" s="139">
        <v>0</v>
      </c>
      <c r="E263" s="124"/>
      <c r="F263" s="124"/>
      <c r="H263" s="33"/>
      <c r="I263" s="35"/>
    </row>
    <row r="264" spans="1:14" x14ac:dyDescent="0.25">
      <c r="A264" s="35" t="s">
        <v>1018</v>
      </c>
      <c r="B264" s="61" t="s">
        <v>304</v>
      </c>
      <c r="C264" s="139">
        <v>0</v>
      </c>
      <c r="D264" s="64"/>
      <c r="E264" s="64"/>
      <c r="F264" s="42"/>
      <c r="G264" s="42"/>
    </row>
    <row r="265" spans="1:14" x14ac:dyDescent="0.25">
      <c r="A265" s="35" t="s">
        <v>1019</v>
      </c>
      <c r="B265" s="35" t="s">
        <v>27</v>
      </c>
      <c r="C265" s="139">
        <v>0</v>
      </c>
      <c r="E265" s="124"/>
      <c r="F265" s="124"/>
    </row>
    <row r="266" spans="1:14" x14ac:dyDescent="0.25">
      <c r="A266" s="35" t="s">
        <v>1020</v>
      </c>
      <c r="B266" s="59" t="s">
        <v>123</v>
      </c>
      <c r="C266" s="140"/>
      <c r="E266" s="124"/>
      <c r="F266" s="124"/>
    </row>
    <row r="267" spans="1:14" x14ac:dyDescent="0.25">
      <c r="A267" s="35" t="s">
        <v>1021</v>
      </c>
      <c r="B267" s="59" t="s">
        <v>124</v>
      </c>
      <c r="C267" s="139"/>
      <c r="E267" s="124"/>
      <c r="F267" s="124"/>
    </row>
    <row r="268" spans="1:14" x14ac:dyDescent="0.25">
      <c r="A268" s="35" t="s">
        <v>1022</v>
      </c>
      <c r="B268" s="59" t="s">
        <v>125</v>
      </c>
      <c r="C268" s="139"/>
      <c r="E268" s="124"/>
      <c r="F268" s="124"/>
    </row>
    <row r="269" spans="1:14" x14ac:dyDescent="0.25">
      <c r="A269" s="35" t="s">
        <v>1023</v>
      </c>
      <c r="B269" s="59" t="s">
        <v>126</v>
      </c>
      <c r="C269" s="139"/>
      <c r="E269" s="124"/>
      <c r="F269" s="124"/>
    </row>
    <row r="270" spans="1:14" x14ac:dyDescent="0.25">
      <c r="A270" s="35" t="s">
        <v>1024</v>
      </c>
      <c r="B270" s="133" t="s">
        <v>29</v>
      </c>
      <c r="C270" s="139"/>
      <c r="E270" s="124"/>
      <c r="F270" s="124"/>
    </row>
    <row r="271" spans="1:14" x14ac:dyDescent="0.25">
      <c r="A271" s="35" t="s">
        <v>1025</v>
      </c>
      <c r="B271" s="133" t="s">
        <v>29</v>
      </c>
      <c r="C271" s="139"/>
      <c r="E271" s="124"/>
      <c r="F271" s="124"/>
    </row>
    <row r="272" spans="1:14" x14ac:dyDescent="0.25">
      <c r="A272" s="35" t="s">
        <v>1026</v>
      </c>
      <c r="B272" s="133" t="s">
        <v>29</v>
      </c>
      <c r="C272" s="139"/>
      <c r="E272" s="124"/>
      <c r="F272" s="124"/>
    </row>
    <row r="273" spans="1:9" x14ac:dyDescent="0.25">
      <c r="A273" s="35" t="s">
        <v>1027</v>
      </c>
      <c r="B273" s="133" t="s">
        <v>29</v>
      </c>
      <c r="C273" s="139"/>
      <c r="E273" s="124"/>
      <c r="F273" s="124"/>
    </row>
    <row r="274" spans="1:9" x14ac:dyDescent="0.25">
      <c r="A274" s="35" t="s">
        <v>1028</v>
      </c>
      <c r="B274" s="133" t="s">
        <v>29</v>
      </c>
      <c r="C274" s="139"/>
      <c r="E274" s="124"/>
      <c r="F274" s="124"/>
    </row>
    <row r="275" spans="1:9" ht="15" customHeight="1" x14ac:dyDescent="0.25">
      <c r="A275" s="35" t="s">
        <v>1029</v>
      </c>
      <c r="B275" s="133" t="s">
        <v>29</v>
      </c>
      <c r="C275" s="139"/>
      <c r="E275" s="124"/>
      <c r="F275" s="124"/>
    </row>
    <row r="276" spans="1:9" x14ac:dyDescent="0.25">
      <c r="A276" s="81"/>
      <c r="B276" s="81" t="s">
        <v>127</v>
      </c>
      <c r="C276" s="81" t="s">
        <v>51</v>
      </c>
      <c r="D276" s="81"/>
      <c r="E276" s="81"/>
      <c r="F276" s="81"/>
      <c r="G276" s="81"/>
    </row>
    <row r="277" spans="1:9" x14ac:dyDescent="0.25">
      <c r="A277" s="35" t="s">
        <v>1030</v>
      </c>
      <c r="B277" s="35" t="s">
        <v>305</v>
      </c>
      <c r="C277" s="139">
        <v>1</v>
      </c>
      <c r="E277" s="33"/>
      <c r="F277" s="33"/>
    </row>
    <row r="278" spans="1:9" x14ac:dyDescent="0.25">
      <c r="A278" s="35" t="s">
        <v>1031</v>
      </c>
      <c r="B278" s="35" t="s">
        <v>128</v>
      </c>
      <c r="C278" s="139">
        <v>0.24355941954867993</v>
      </c>
      <c r="E278" s="33"/>
      <c r="F278" s="33"/>
    </row>
    <row r="279" spans="1:9" x14ac:dyDescent="0.25">
      <c r="A279" s="35" t="s">
        <v>1032</v>
      </c>
      <c r="B279" s="35" t="s">
        <v>27</v>
      </c>
      <c r="C279" s="139">
        <v>0.75644058045132012</v>
      </c>
      <c r="E279" s="33"/>
      <c r="F279" s="33"/>
    </row>
    <row r="280" spans="1:9" x14ac:dyDescent="0.25">
      <c r="A280" s="35" t="s">
        <v>1033</v>
      </c>
      <c r="C280" s="123"/>
      <c r="E280" s="33"/>
      <c r="F280" s="33"/>
    </row>
    <row r="281" spans="1:9" x14ac:dyDescent="0.25">
      <c r="A281" s="35" t="s">
        <v>1034</v>
      </c>
      <c r="C281" s="123"/>
      <c r="E281" s="33"/>
      <c r="F281" s="33"/>
    </row>
    <row r="282" spans="1:9" customFormat="1" x14ac:dyDescent="0.25">
      <c r="A282" s="35" t="s">
        <v>1035</v>
      </c>
      <c r="B282" s="35"/>
      <c r="C282" s="123"/>
      <c r="D282" s="35"/>
      <c r="E282" s="33"/>
      <c r="F282" s="33"/>
      <c r="G282" s="33"/>
      <c r="H282" s="54"/>
      <c r="I282" s="54"/>
    </row>
    <row r="283" spans="1:9" customFormat="1" x14ac:dyDescent="0.25">
      <c r="A283" s="35" t="s">
        <v>1036</v>
      </c>
      <c r="B283" s="35"/>
      <c r="C283" s="123"/>
      <c r="D283" s="35"/>
      <c r="E283" s="33"/>
      <c r="F283" s="33"/>
      <c r="G283" s="33"/>
    </row>
    <row r="284" spans="1:9" customFormat="1" x14ac:dyDescent="0.25">
      <c r="A284" s="35" t="s">
        <v>1037</v>
      </c>
      <c r="B284" s="35"/>
      <c r="C284" s="123"/>
      <c r="D284" s="35"/>
      <c r="E284" s="33"/>
      <c r="F284" s="33"/>
      <c r="G284" s="33"/>
    </row>
    <row r="285" spans="1:9" customFormat="1" x14ac:dyDescent="0.25">
      <c r="A285" s="35" t="s">
        <v>1038</v>
      </c>
      <c r="B285" s="35"/>
      <c r="C285" s="123"/>
      <c r="D285" s="35"/>
      <c r="E285" s="33"/>
      <c r="F285" s="33"/>
      <c r="G285" s="33"/>
    </row>
    <row r="286" spans="1:9" customFormat="1" x14ac:dyDescent="0.25">
      <c r="A286" s="81"/>
      <c r="B286" s="81" t="s">
        <v>626</v>
      </c>
      <c r="C286" s="81" t="s">
        <v>26</v>
      </c>
      <c r="D286" s="81" t="s">
        <v>321</v>
      </c>
      <c r="E286" s="81"/>
      <c r="F286" s="81" t="s">
        <v>51</v>
      </c>
      <c r="G286" s="81" t="s">
        <v>328</v>
      </c>
    </row>
    <row r="287" spans="1:9" customFormat="1" x14ac:dyDescent="0.25">
      <c r="A287" s="35" t="s">
        <v>1039</v>
      </c>
      <c r="B287" s="138" t="s">
        <v>1730</v>
      </c>
      <c r="C287" s="131">
        <v>7.2517954200000005</v>
      </c>
      <c r="D287" s="134">
        <v>23</v>
      </c>
      <c r="E287" s="40"/>
      <c r="F287" s="69">
        <f>IF($C$305=0,"",IF(C287="[For completion]","",C287/$C$305))</f>
        <v>1.7998839686834362E-3</v>
      </c>
      <c r="G287" s="69">
        <f>IF($D$305=0,"",IF(D287="[For completion]","",D287/$D$305))</f>
        <v>1.4703062072492488E-3</v>
      </c>
    </row>
    <row r="288" spans="1:9" customFormat="1" x14ac:dyDescent="0.25">
      <c r="A288" s="35" t="s">
        <v>1040</v>
      </c>
      <c r="B288" s="138" t="s">
        <v>1731</v>
      </c>
      <c r="C288" s="131">
        <v>27.322375979999993</v>
      </c>
      <c r="D288" s="134">
        <v>79</v>
      </c>
      <c r="E288" s="40"/>
      <c r="F288" s="69">
        <f t="shared" ref="F288:F304" si="14">IF($C$305=0,"",IF(C288="[For completion]","",C288/$C$305))</f>
        <v>6.7813698076914829E-3</v>
      </c>
      <c r="G288" s="69">
        <f t="shared" ref="G288:G304" si="15">IF($D$305=0,"",IF(D288="[For completion]","",D288/$D$305))</f>
        <v>5.0501821901169849E-3</v>
      </c>
    </row>
    <row r="289" spans="1:7" customFormat="1" x14ac:dyDescent="0.25">
      <c r="A289" s="35" t="s">
        <v>1041</v>
      </c>
      <c r="B289" s="138" t="s">
        <v>1732</v>
      </c>
      <c r="C289" s="131">
        <v>18.153167520000004</v>
      </c>
      <c r="D289" s="134">
        <v>54</v>
      </c>
      <c r="E289" s="40"/>
      <c r="F289" s="69">
        <f t="shared" si="14"/>
        <v>4.5055870040074646E-3</v>
      </c>
      <c r="G289" s="69">
        <f t="shared" si="15"/>
        <v>3.4520232691938888E-3</v>
      </c>
    </row>
    <row r="290" spans="1:7" customFormat="1" x14ac:dyDescent="0.25">
      <c r="A290" s="35" t="s">
        <v>1042</v>
      </c>
      <c r="B290" s="138" t="s">
        <v>1733</v>
      </c>
      <c r="C290" s="131">
        <v>24.226792460000009</v>
      </c>
      <c r="D290" s="134">
        <v>77</v>
      </c>
      <c r="E290" s="40"/>
      <c r="F290" s="69">
        <f t="shared" si="14"/>
        <v>6.0130509530251976E-3</v>
      </c>
      <c r="G290" s="69">
        <f t="shared" si="15"/>
        <v>4.9223294764431371E-3</v>
      </c>
    </row>
    <row r="291" spans="1:7" customFormat="1" x14ac:dyDescent="0.25">
      <c r="A291" s="35" t="s">
        <v>1043</v>
      </c>
      <c r="B291" s="138" t="s">
        <v>1734</v>
      </c>
      <c r="C291" s="131">
        <v>971.98389071000042</v>
      </c>
      <c r="D291" s="134">
        <v>3433</v>
      </c>
      <c r="E291" s="40"/>
      <c r="F291" s="69">
        <f t="shared" si="14"/>
        <v>0.24124483957208528</v>
      </c>
      <c r="G291" s="69">
        <f t="shared" si="15"/>
        <v>0.21945918302115963</v>
      </c>
    </row>
    <row r="292" spans="1:7" customFormat="1" x14ac:dyDescent="0.25">
      <c r="A292" s="35" t="s">
        <v>1044</v>
      </c>
      <c r="B292" s="138" t="s">
        <v>1735</v>
      </c>
      <c r="C292" s="131">
        <v>662.82702845999904</v>
      </c>
      <c r="D292" s="134">
        <v>2659</v>
      </c>
      <c r="E292" s="40"/>
      <c r="F292" s="69">
        <f t="shared" si="14"/>
        <v>0.16451260321616076</v>
      </c>
      <c r="G292" s="69">
        <f t="shared" si="15"/>
        <v>0.16998018282938054</v>
      </c>
    </row>
    <row r="293" spans="1:7" customFormat="1" x14ac:dyDescent="0.25">
      <c r="A293" s="35" t="s">
        <v>1045</v>
      </c>
      <c r="B293" s="138" t="s">
        <v>1736</v>
      </c>
      <c r="C293" s="131">
        <v>932.66767985000229</v>
      </c>
      <c r="D293" s="134">
        <v>4001</v>
      </c>
      <c r="E293" s="40"/>
      <c r="F293" s="69">
        <f t="shared" si="14"/>
        <v>0.23148661922280131</v>
      </c>
      <c r="G293" s="69">
        <f t="shared" si="15"/>
        <v>0.25576935370453235</v>
      </c>
    </row>
    <row r="294" spans="1:7" customFormat="1" x14ac:dyDescent="0.25">
      <c r="A294" s="35" t="s">
        <v>1046</v>
      </c>
      <c r="B294" s="138" t="s">
        <v>1737</v>
      </c>
      <c r="C294" s="131">
        <v>345.16543157000035</v>
      </c>
      <c r="D294" s="134">
        <v>1353</v>
      </c>
      <c r="E294" s="40"/>
      <c r="F294" s="69">
        <f t="shared" si="14"/>
        <v>8.5669505390782691E-2</v>
      </c>
      <c r="G294" s="69">
        <f t="shared" si="15"/>
        <v>8.6492360800357992E-2</v>
      </c>
    </row>
    <row r="295" spans="1:7" customFormat="1" x14ac:dyDescent="0.25">
      <c r="A295" s="35" t="s">
        <v>1047</v>
      </c>
      <c r="B295" s="138" t="s">
        <v>1738</v>
      </c>
      <c r="C295" s="131">
        <v>211.61278743000017</v>
      </c>
      <c r="D295" s="134">
        <v>841</v>
      </c>
      <c r="E295" s="40"/>
      <c r="F295" s="69">
        <f t="shared" si="14"/>
        <v>5.2521953751375E-2</v>
      </c>
      <c r="G295" s="69">
        <f t="shared" si="15"/>
        <v>5.376206609985297E-2</v>
      </c>
    </row>
    <row r="296" spans="1:7" customFormat="1" x14ac:dyDescent="0.25">
      <c r="A296" s="35" t="s">
        <v>1048</v>
      </c>
      <c r="B296" s="138" t="s">
        <v>1739</v>
      </c>
      <c r="C296" s="131">
        <v>276.43828051999986</v>
      </c>
      <c r="D296" s="134">
        <v>1039</v>
      </c>
      <c r="E296" s="40"/>
      <c r="F296" s="69">
        <f t="shared" si="14"/>
        <v>6.8611536953473842E-2</v>
      </c>
      <c r="G296" s="69">
        <f t="shared" si="15"/>
        <v>6.6419484753563893E-2</v>
      </c>
    </row>
    <row r="297" spans="1:7" customFormat="1" x14ac:dyDescent="0.25">
      <c r="A297" s="35" t="s">
        <v>1049</v>
      </c>
      <c r="B297" s="138" t="s">
        <v>1740</v>
      </c>
      <c r="C297" s="131">
        <v>305.70212470000024</v>
      </c>
      <c r="D297" s="134">
        <v>1105</v>
      </c>
      <c r="E297" s="40"/>
      <c r="F297" s="69">
        <f t="shared" si="14"/>
        <v>7.5874776048218295E-2</v>
      </c>
      <c r="G297" s="69">
        <f t="shared" si="15"/>
        <v>7.0638624304800876E-2</v>
      </c>
    </row>
    <row r="298" spans="1:7" customFormat="1" x14ac:dyDescent="0.25">
      <c r="A298" s="35" t="s">
        <v>1050</v>
      </c>
      <c r="B298" s="138" t="s">
        <v>700</v>
      </c>
      <c r="C298" s="131">
        <v>245.68359772999986</v>
      </c>
      <c r="D298" s="134">
        <v>979</v>
      </c>
      <c r="E298" s="40"/>
      <c r="F298" s="69">
        <f t="shared" si="14"/>
        <v>6.097827411169536E-2</v>
      </c>
      <c r="G298" s="69">
        <f t="shared" si="15"/>
        <v>6.2583903343348457E-2</v>
      </c>
    </row>
    <row r="299" spans="1:7" customFormat="1" x14ac:dyDescent="0.25">
      <c r="A299" s="35" t="s">
        <v>1051</v>
      </c>
      <c r="B299" s="138"/>
      <c r="C299" s="131"/>
      <c r="D299" s="134"/>
      <c r="E299" s="40"/>
      <c r="F299" s="69">
        <f t="shared" si="14"/>
        <v>0</v>
      </c>
      <c r="G299" s="69">
        <f t="shared" si="15"/>
        <v>0</v>
      </c>
    </row>
    <row r="300" spans="1:7" customFormat="1" x14ac:dyDescent="0.25">
      <c r="A300" s="35" t="s">
        <v>1052</v>
      </c>
      <c r="B300" s="138"/>
      <c r="C300" s="131"/>
      <c r="D300" s="134"/>
      <c r="E300" s="40"/>
      <c r="F300" s="69">
        <f t="shared" si="14"/>
        <v>0</v>
      </c>
      <c r="G300" s="69">
        <f t="shared" si="15"/>
        <v>0</v>
      </c>
    </row>
    <row r="301" spans="1:7" customFormat="1" x14ac:dyDescent="0.25">
      <c r="A301" s="35" t="s">
        <v>1053</v>
      </c>
      <c r="B301" s="138"/>
      <c r="C301" s="131"/>
      <c r="D301" s="134"/>
      <c r="E301" s="40"/>
      <c r="F301" s="69">
        <f t="shared" si="14"/>
        <v>0</v>
      </c>
      <c r="G301" s="69">
        <f t="shared" si="15"/>
        <v>0</v>
      </c>
    </row>
    <row r="302" spans="1:7" customFormat="1" x14ac:dyDescent="0.25">
      <c r="A302" s="35" t="s">
        <v>1054</v>
      </c>
      <c r="B302" s="138"/>
      <c r="C302" s="131"/>
      <c r="D302" s="134"/>
      <c r="E302" s="40"/>
      <c r="F302" s="69">
        <f t="shared" si="14"/>
        <v>0</v>
      </c>
      <c r="G302" s="69">
        <f t="shared" si="15"/>
        <v>0</v>
      </c>
    </row>
    <row r="303" spans="1:7" customFormat="1" x14ac:dyDescent="0.25">
      <c r="A303" s="35" t="s">
        <v>1055</v>
      </c>
      <c r="B303" s="138"/>
      <c r="C303" s="131"/>
      <c r="D303" s="134"/>
      <c r="E303" s="40"/>
      <c r="F303" s="69">
        <f t="shared" si="14"/>
        <v>0</v>
      </c>
      <c r="G303" s="69">
        <f t="shared" si="15"/>
        <v>0</v>
      </c>
    </row>
    <row r="304" spans="1:7" customFormat="1" x14ac:dyDescent="0.25">
      <c r="A304" s="35" t="s">
        <v>1056</v>
      </c>
      <c r="B304" s="61"/>
      <c r="C304" s="131"/>
      <c r="D304" s="134"/>
      <c r="E304" s="40"/>
      <c r="F304" s="69">
        <f t="shared" si="14"/>
        <v>0</v>
      </c>
      <c r="G304" s="69">
        <f t="shared" si="15"/>
        <v>0</v>
      </c>
    </row>
    <row r="305" spans="1:7" customFormat="1" x14ac:dyDescent="0.25">
      <c r="A305" s="35" t="s">
        <v>1057</v>
      </c>
      <c r="B305" s="61" t="s">
        <v>28</v>
      </c>
      <c r="C305" s="70">
        <f>SUM(C287:C304)</f>
        <v>4029.0349523500017</v>
      </c>
      <c r="D305" s="72">
        <f>SUM(D287:D304)</f>
        <v>15643</v>
      </c>
      <c r="E305" s="40"/>
      <c r="F305" s="69">
        <f>SUM(F287:F304)</f>
        <v>1.0000000000000002</v>
      </c>
      <c r="G305" s="69">
        <f>SUM(G287:G304)</f>
        <v>1</v>
      </c>
    </row>
    <row r="306" spans="1:7" customFormat="1" x14ac:dyDescent="0.25">
      <c r="A306" s="35" t="s">
        <v>1058</v>
      </c>
      <c r="B306" s="61"/>
      <c r="C306" s="35"/>
      <c r="D306" s="35"/>
      <c r="E306" s="40"/>
      <c r="F306" s="40"/>
      <c r="G306" s="40"/>
    </row>
    <row r="307" spans="1:7" customFormat="1" x14ac:dyDescent="0.25">
      <c r="A307" s="35" t="s">
        <v>1059</v>
      </c>
      <c r="B307" s="61"/>
      <c r="C307" s="35"/>
      <c r="D307" s="35"/>
      <c r="E307" s="40"/>
      <c r="F307" s="40"/>
      <c r="G307" s="40"/>
    </row>
    <row r="308" spans="1:7" customFormat="1" x14ac:dyDescent="0.25">
      <c r="A308" s="35" t="s">
        <v>1060</v>
      </c>
      <c r="B308" s="61"/>
      <c r="C308" s="35"/>
      <c r="D308" s="35"/>
      <c r="E308" s="40"/>
      <c r="F308" s="40"/>
      <c r="G308" s="40"/>
    </row>
    <row r="309" spans="1:7" customFormat="1" x14ac:dyDescent="0.25">
      <c r="A309" s="81"/>
      <c r="B309" s="81" t="s">
        <v>1312</v>
      </c>
      <c r="C309" s="81" t="s">
        <v>26</v>
      </c>
      <c r="D309" s="81" t="s">
        <v>321</v>
      </c>
      <c r="E309" s="81"/>
      <c r="F309" s="81" t="s">
        <v>51</v>
      </c>
      <c r="G309" s="81" t="s">
        <v>328</v>
      </c>
    </row>
    <row r="310" spans="1:7" customFormat="1" x14ac:dyDescent="0.25">
      <c r="A310" s="35" t="s">
        <v>1061</v>
      </c>
      <c r="B310" s="138" t="s">
        <v>166</v>
      </c>
      <c r="C310" s="131" t="s">
        <v>166</v>
      </c>
      <c r="D310" s="134" t="s">
        <v>166</v>
      </c>
      <c r="E310" s="40"/>
      <c r="F310" s="69" t="str">
        <f>IF($C$328=0,"",IF(C310="[For completion]","",C310/$C$328))</f>
        <v/>
      </c>
      <c r="G310" s="69" t="str">
        <f>IF($D$328=0,"",IF(D310="[For completion]","",D310/$D$328))</f>
        <v/>
      </c>
    </row>
    <row r="311" spans="1:7" customFormat="1" x14ac:dyDescent="0.25">
      <c r="A311" s="35" t="s">
        <v>1062</v>
      </c>
      <c r="B311" s="138"/>
      <c r="C311" s="131"/>
      <c r="D311" s="134"/>
      <c r="E311" s="40"/>
      <c r="F311" s="69" t="str">
        <f t="shared" ref="F311:F327" si="16">IF($C$328=0,"",IF(C311="[For completion]","",C311/$C$328))</f>
        <v/>
      </c>
      <c r="G311" s="69" t="str">
        <f t="shared" ref="G311:G327" si="17">IF($D$328=0,"",IF(D311="[For completion]","",D311/$D$328))</f>
        <v/>
      </c>
    </row>
    <row r="312" spans="1:7" customFormat="1" x14ac:dyDescent="0.25">
      <c r="A312" s="35" t="s">
        <v>1063</v>
      </c>
      <c r="B312" s="138"/>
      <c r="C312" s="131"/>
      <c r="D312" s="134"/>
      <c r="E312" s="40"/>
      <c r="F312" s="69" t="str">
        <f t="shared" si="16"/>
        <v/>
      </c>
      <c r="G312" s="69" t="str">
        <f t="shared" si="17"/>
        <v/>
      </c>
    </row>
    <row r="313" spans="1:7" customFormat="1" x14ac:dyDescent="0.25">
      <c r="A313" s="35" t="s">
        <v>1064</v>
      </c>
      <c r="B313" s="138"/>
      <c r="C313" s="131"/>
      <c r="D313" s="134"/>
      <c r="E313" s="40"/>
      <c r="F313" s="69" t="str">
        <f t="shared" si="16"/>
        <v/>
      </c>
      <c r="G313" s="69" t="str">
        <f t="shared" si="17"/>
        <v/>
      </c>
    </row>
    <row r="314" spans="1:7" customFormat="1" x14ac:dyDescent="0.25">
      <c r="A314" s="35" t="s">
        <v>1065</v>
      </c>
      <c r="B314" s="138"/>
      <c r="C314" s="131"/>
      <c r="D314" s="134"/>
      <c r="E314" s="40"/>
      <c r="F314" s="69" t="str">
        <f t="shared" si="16"/>
        <v/>
      </c>
      <c r="G314" s="69" t="str">
        <f t="shared" si="17"/>
        <v/>
      </c>
    </row>
    <row r="315" spans="1:7" customFormat="1" x14ac:dyDescent="0.25">
      <c r="A315" s="35" t="s">
        <v>1066</v>
      </c>
      <c r="B315" s="138"/>
      <c r="C315" s="131"/>
      <c r="D315" s="134"/>
      <c r="E315" s="40"/>
      <c r="F315" s="69" t="str">
        <f t="shared" si="16"/>
        <v/>
      </c>
      <c r="G315" s="69" t="str">
        <f t="shared" si="17"/>
        <v/>
      </c>
    </row>
    <row r="316" spans="1:7" customFormat="1" x14ac:dyDescent="0.25">
      <c r="A316" s="35" t="s">
        <v>1067</v>
      </c>
      <c r="B316" s="138"/>
      <c r="C316" s="131"/>
      <c r="D316" s="134"/>
      <c r="E316" s="40"/>
      <c r="F316" s="69" t="str">
        <f t="shared" si="16"/>
        <v/>
      </c>
      <c r="G316" s="69" t="str">
        <f t="shared" si="17"/>
        <v/>
      </c>
    </row>
    <row r="317" spans="1:7" customFormat="1" x14ac:dyDescent="0.25">
      <c r="A317" s="35" t="s">
        <v>1068</v>
      </c>
      <c r="B317" s="138"/>
      <c r="C317" s="131"/>
      <c r="D317" s="134"/>
      <c r="E317" s="40"/>
      <c r="F317" s="69" t="str">
        <f t="shared" si="16"/>
        <v/>
      </c>
      <c r="G317" s="69" t="str">
        <f t="shared" si="17"/>
        <v/>
      </c>
    </row>
    <row r="318" spans="1:7" customFormat="1" x14ac:dyDescent="0.25">
      <c r="A318" s="35" t="s">
        <v>1069</v>
      </c>
      <c r="B318" s="138"/>
      <c r="C318" s="131"/>
      <c r="D318" s="134"/>
      <c r="E318" s="40"/>
      <c r="F318" s="69" t="str">
        <f t="shared" si="16"/>
        <v/>
      </c>
      <c r="G318" s="69" t="str">
        <f t="shared" si="17"/>
        <v/>
      </c>
    </row>
    <row r="319" spans="1:7" customFormat="1" x14ac:dyDescent="0.25">
      <c r="A319" s="35" t="s">
        <v>1070</v>
      </c>
      <c r="B319" s="138"/>
      <c r="C319" s="131"/>
      <c r="D319" s="134"/>
      <c r="E319" s="40"/>
      <c r="F319" s="69" t="str">
        <f t="shared" si="16"/>
        <v/>
      </c>
      <c r="G319" s="69" t="str">
        <f t="shared" si="17"/>
        <v/>
      </c>
    </row>
    <row r="320" spans="1:7" customFormat="1" x14ac:dyDescent="0.25">
      <c r="A320" s="35" t="s">
        <v>1071</v>
      </c>
      <c r="B320" s="138"/>
      <c r="C320" s="131"/>
      <c r="D320" s="134"/>
      <c r="E320" s="40"/>
      <c r="F320" s="69" t="str">
        <f t="shared" si="16"/>
        <v/>
      </c>
      <c r="G320" s="69" t="str">
        <f t="shared" si="17"/>
        <v/>
      </c>
    </row>
    <row r="321" spans="1:7" customFormat="1" x14ac:dyDescent="0.25">
      <c r="A321" s="35" t="s">
        <v>1072</v>
      </c>
      <c r="B321" s="138"/>
      <c r="C321" s="131"/>
      <c r="D321" s="134"/>
      <c r="E321" s="40"/>
      <c r="F321" s="69" t="str">
        <f t="shared" si="16"/>
        <v/>
      </c>
      <c r="G321" s="69" t="str">
        <f t="shared" si="17"/>
        <v/>
      </c>
    </row>
    <row r="322" spans="1:7" customFormat="1" x14ac:dyDescent="0.25">
      <c r="A322" s="35" t="s">
        <v>1073</v>
      </c>
      <c r="B322" s="138"/>
      <c r="C322" s="131"/>
      <c r="D322" s="134"/>
      <c r="E322" s="40"/>
      <c r="F322" s="69" t="str">
        <f t="shared" si="16"/>
        <v/>
      </c>
      <c r="G322" s="69" t="str">
        <f t="shared" si="17"/>
        <v/>
      </c>
    </row>
    <row r="323" spans="1:7" customFormat="1" x14ac:dyDescent="0.25">
      <c r="A323" s="35" t="s">
        <v>1074</v>
      </c>
      <c r="B323" s="138"/>
      <c r="C323" s="131"/>
      <c r="D323" s="134"/>
      <c r="E323" s="40"/>
      <c r="F323" s="69" t="str">
        <f t="shared" si="16"/>
        <v/>
      </c>
      <c r="G323" s="69" t="str">
        <f t="shared" si="17"/>
        <v/>
      </c>
    </row>
    <row r="324" spans="1:7" customFormat="1" x14ac:dyDescent="0.25">
      <c r="A324" s="35" t="s">
        <v>1075</v>
      </c>
      <c r="B324" s="138"/>
      <c r="C324" s="131"/>
      <c r="D324" s="134"/>
      <c r="E324" s="40"/>
      <c r="F324" s="69" t="str">
        <f t="shared" si="16"/>
        <v/>
      </c>
      <c r="G324" s="69" t="str">
        <f t="shared" si="17"/>
        <v/>
      </c>
    </row>
    <row r="325" spans="1:7" customFormat="1" x14ac:dyDescent="0.25">
      <c r="A325" s="35" t="s">
        <v>1076</v>
      </c>
      <c r="B325" s="138"/>
      <c r="C325" s="131"/>
      <c r="D325" s="134"/>
      <c r="E325" s="40"/>
      <c r="F325" s="69" t="str">
        <f t="shared" si="16"/>
        <v/>
      </c>
      <c r="G325" s="69" t="str">
        <f t="shared" si="17"/>
        <v/>
      </c>
    </row>
    <row r="326" spans="1:7" customFormat="1" x14ac:dyDescent="0.25">
      <c r="A326" s="35" t="s">
        <v>1077</v>
      </c>
      <c r="B326" s="138"/>
      <c r="C326" s="131"/>
      <c r="D326" s="134"/>
      <c r="E326" s="40"/>
      <c r="F326" s="69" t="str">
        <f t="shared" si="16"/>
        <v/>
      </c>
      <c r="G326" s="69" t="str">
        <f t="shared" si="17"/>
        <v/>
      </c>
    </row>
    <row r="327" spans="1:7" customFormat="1" x14ac:dyDescent="0.25">
      <c r="A327" s="35" t="s">
        <v>1078</v>
      </c>
      <c r="B327" s="61"/>
      <c r="C327" s="131"/>
      <c r="D327" s="134"/>
      <c r="E327" s="40"/>
      <c r="F327" s="69" t="str">
        <f t="shared" si="16"/>
        <v/>
      </c>
      <c r="G327" s="69" t="str">
        <f t="shared" si="17"/>
        <v/>
      </c>
    </row>
    <row r="328" spans="1:7" customFormat="1" x14ac:dyDescent="0.25">
      <c r="A328" s="35" t="s">
        <v>1079</v>
      </c>
      <c r="B328" s="61" t="s">
        <v>28</v>
      </c>
      <c r="C328" s="70">
        <f>SUM(C310:C327)</f>
        <v>0</v>
      </c>
      <c r="D328" s="72">
        <f>SUM(D310:D327)</f>
        <v>0</v>
      </c>
      <c r="E328" s="40"/>
      <c r="F328" s="69">
        <f>SUM(F310:F327)</f>
        <v>0</v>
      </c>
      <c r="G328" s="69">
        <f>SUM(G310:G327)</f>
        <v>0</v>
      </c>
    </row>
    <row r="329" spans="1:7" customFormat="1" x14ac:dyDescent="0.25">
      <c r="A329" s="35" t="s">
        <v>1080</v>
      </c>
      <c r="B329" s="61"/>
      <c r="C329" s="35"/>
      <c r="D329" s="35"/>
      <c r="E329" s="40"/>
      <c r="F329" s="40"/>
      <c r="G329" s="40"/>
    </row>
    <row r="330" spans="1:7" customFormat="1" x14ac:dyDescent="0.25">
      <c r="A330" s="35" t="s">
        <v>1081</v>
      </c>
      <c r="B330" s="61"/>
      <c r="C330" s="35"/>
      <c r="D330" s="35"/>
      <c r="E330" s="40"/>
      <c r="F330" s="40"/>
      <c r="G330" s="40"/>
    </row>
    <row r="331" spans="1:7" customFormat="1" x14ac:dyDescent="0.25">
      <c r="A331" s="35" t="s">
        <v>1082</v>
      </c>
      <c r="B331" s="61"/>
      <c r="C331" s="35"/>
      <c r="D331" s="35"/>
      <c r="E331" s="40"/>
      <c r="F331" s="40"/>
      <c r="G331" s="40"/>
    </row>
    <row r="332" spans="1:7" customFormat="1" x14ac:dyDescent="0.25">
      <c r="A332" s="81"/>
      <c r="B332" s="81" t="s">
        <v>778</v>
      </c>
      <c r="C332" s="81" t="s">
        <v>26</v>
      </c>
      <c r="D332" s="81" t="s">
        <v>321</v>
      </c>
      <c r="E332" s="81"/>
      <c r="F332" s="81" t="s">
        <v>51</v>
      </c>
      <c r="G332" s="81" t="s">
        <v>328</v>
      </c>
    </row>
    <row r="333" spans="1:7" customFormat="1" x14ac:dyDescent="0.25">
      <c r="A333" s="35" t="s">
        <v>1083</v>
      </c>
      <c r="B333" s="61" t="s">
        <v>314</v>
      </c>
      <c r="C333" s="131">
        <v>285.10908754000013</v>
      </c>
      <c r="D333" s="134">
        <v>915</v>
      </c>
      <c r="E333" s="40"/>
      <c r="F333" s="69">
        <f>IF($C$346=0,"",IF(C333="[For completion]","",C333/$C$346))</f>
        <v>7.0763617320744682E-2</v>
      </c>
      <c r="G333" s="69">
        <f>IF($D$346=0,"",IF(D333="[For completion]","",D333/$D$346))</f>
        <v>5.8492616505785335E-2</v>
      </c>
    </row>
    <row r="334" spans="1:7" customFormat="1" x14ac:dyDescent="0.25">
      <c r="A334" s="35" t="s">
        <v>1084</v>
      </c>
      <c r="B334" s="61" t="s">
        <v>315</v>
      </c>
      <c r="C334" s="131">
        <v>540.33409180000012</v>
      </c>
      <c r="D334" s="134">
        <v>1853</v>
      </c>
      <c r="E334" s="40"/>
      <c r="F334" s="69">
        <f t="shared" ref="F334:F345" si="18">IF($C$346=0,"",IF(C334="[For completion]","",C334/$C$346))</f>
        <v>0.13411005319892835</v>
      </c>
      <c r="G334" s="69">
        <f t="shared" ref="G334:G345" si="19">IF($D$346=0,"",IF(D334="[For completion]","",D334/$D$346))</f>
        <v>0.11845553921881992</v>
      </c>
    </row>
    <row r="335" spans="1:7" customFormat="1" x14ac:dyDescent="0.25">
      <c r="A335" s="35" t="s">
        <v>1085</v>
      </c>
      <c r="B335" s="61" t="s">
        <v>1311</v>
      </c>
      <c r="C335" s="131">
        <v>279.29274570000007</v>
      </c>
      <c r="D335" s="134">
        <v>1094</v>
      </c>
      <c r="E335" s="40"/>
      <c r="F335" s="69">
        <f t="shared" si="18"/>
        <v>6.9320010623660167E-2</v>
      </c>
      <c r="G335" s="69">
        <f t="shared" si="19"/>
        <v>6.9935434379594708E-2</v>
      </c>
    </row>
    <row r="336" spans="1:7" customFormat="1" x14ac:dyDescent="0.25">
      <c r="A336" s="35" t="s">
        <v>1086</v>
      </c>
      <c r="B336" s="61" t="s">
        <v>316</v>
      </c>
      <c r="C336" s="131">
        <v>353.53915345000053</v>
      </c>
      <c r="D336" s="134">
        <v>1526</v>
      </c>
      <c r="E336" s="40"/>
      <c r="F336" s="69">
        <f t="shared" si="18"/>
        <v>8.7747849703759248E-2</v>
      </c>
      <c r="G336" s="69">
        <f t="shared" si="19"/>
        <v>9.7551620533145811E-2</v>
      </c>
    </row>
    <row r="337" spans="1:7" customFormat="1" x14ac:dyDescent="0.25">
      <c r="A337" s="35" t="s">
        <v>1087</v>
      </c>
      <c r="B337" s="61" t="s">
        <v>317</v>
      </c>
      <c r="C337" s="141">
        <v>555.18382808999877</v>
      </c>
      <c r="D337" s="142">
        <v>2399</v>
      </c>
      <c r="E337" s="40"/>
      <c r="F337" s="69">
        <f t="shared" si="18"/>
        <v>0.13779573388068497</v>
      </c>
      <c r="G337" s="69">
        <f t="shared" si="19"/>
        <v>0.15335933005178035</v>
      </c>
    </row>
    <row r="338" spans="1:7" customFormat="1" x14ac:dyDescent="0.25">
      <c r="A338" s="35" t="s">
        <v>1088</v>
      </c>
      <c r="B338" s="61" t="s">
        <v>318</v>
      </c>
      <c r="C338" s="131">
        <v>464.50707143999972</v>
      </c>
      <c r="D338" s="134">
        <v>2111</v>
      </c>
      <c r="E338" s="40"/>
      <c r="F338" s="69">
        <f t="shared" si="18"/>
        <v>0.11528990860927343</v>
      </c>
      <c r="G338" s="69">
        <f t="shared" si="19"/>
        <v>0.13494853928274628</v>
      </c>
    </row>
    <row r="339" spans="1:7" customFormat="1" x14ac:dyDescent="0.25">
      <c r="A339" s="35" t="s">
        <v>1089</v>
      </c>
      <c r="B339" s="61" t="s">
        <v>319</v>
      </c>
      <c r="C339" s="131">
        <v>617.52181294999957</v>
      </c>
      <c r="D339" s="134">
        <v>2462</v>
      </c>
      <c r="E339" s="40"/>
      <c r="F339" s="69">
        <f t="shared" si="18"/>
        <v>0.15326792153784125</v>
      </c>
      <c r="G339" s="69">
        <f t="shared" si="19"/>
        <v>0.15738669053250656</v>
      </c>
    </row>
    <row r="340" spans="1:7" customFormat="1" x14ac:dyDescent="0.25">
      <c r="A340" s="35" t="s">
        <v>1090</v>
      </c>
      <c r="B340" s="61" t="s">
        <v>320</v>
      </c>
      <c r="C340" s="131">
        <v>284.11548157000016</v>
      </c>
      <c r="D340" s="134">
        <v>1072</v>
      </c>
      <c r="E340" s="40"/>
      <c r="F340" s="69">
        <f t="shared" si="18"/>
        <v>7.0517005915842271E-2</v>
      </c>
      <c r="G340" s="69">
        <f t="shared" si="19"/>
        <v>6.8529054529182384E-2</v>
      </c>
    </row>
    <row r="341" spans="1:7" customFormat="1" x14ac:dyDescent="0.25">
      <c r="A341" s="35" t="s">
        <v>1091</v>
      </c>
      <c r="B341" s="61" t="s">
        <v>1589</v>
      </c>
      <c r="C341" s="131">
        <v>257.86043849999982</v>
      </c>
      <c r="D341" s="134">
        <v>923</v>
      </c>
      <c r="E341" s="40"/>
      <c r="F341" s="69">
        <f t="shared" si="18"/>
        <v>6.4000546421072516E-2</v>
      </c>
      <c r="G341" s="69">
        <f t="shared" si="19"/>
        <v>5.9004027360480729E-2</v>
      </c>
    </row>
    <row r="342" spans="1:7" customFormat="1" x14ac:dyDescent="0.25">
      <c r="A342" s="35" t="s">
        <v>1092</v>
      </c>
      <c r="B342" s="35" t="s">
        <v>1577</v>
      </c>
      <c r="C342" s="131">
        <v>138.69577684000001</v>
      </c>
      <c r="D342" s="134">
        <v>466</v>
      </c>
      <c r="F342" s="69">
        <f t="shared" si="18"/>
        <v>3.4424068909877162E-2</v>
      </c>
      <c r="G342" s="69">
        <f t="shared" si="19"/>
        <v>2.9789682286006522E-2</v>
      </c>
    </row>
    <row r="343" spans="1:7" customFormat="1" x14ac:dyDescent="0.25">
      <c r="A343" s="35" t="s">
        <v>1093</v>
      </c>
      <c r="B343" s="61" t="s">
        <v>1578</v>
      </c>
      <c r="C343" s="131">
        <v>184.53501721000009</v>
      </c>
      <c r="D343" s="134">
        <v>612</v>
      </c>
      <c r="E343" s="35"/>
      <c r="F343" s="69">
        <f t="shared" si="18"/>
        <v>4.580129470020286E-2</v>
      </c>
      <c r="G343" s="69">
        <f t="shared" si="19"/>
        <v>3.9122930384197403E-2</v>
      </c>
    </row>
    <row r="344" spans="1:7" customFormat="1" x14ac:dyDescent="0.25">
      <c r="A344" s="35" t="s">
        <v>1574</v>
      </c>
      <c r="B344" s="61" t="s">
        <v>1579</v>
      </c>
      <c r="C344" s="131">
        <v>27.246886979999996</v>
      </c>
      <c r="D344" s="134">
        <v>85</v>
      </c>
      <c r="E344" s="40"/>
      <c r="F344" s="69">
        <f t="shared" si="18"/>
        <v>6.7626335592119429E-3</v>
      </c>
      <c r="G344" s="69">
        <f t="shared" si="19"/>
        <v>5.4337403311385283E-3</v>
      </c>
    </row>
    <row r="345" spans="1:7" x14ac:dyDescent="0.25">
      <c r="A345" s="35" t="s">
        <v>1575</v>
      </c>
      <c r="B345" s="35" t="s">
        <v>700</v>
      </c>
      <c r="C345" s="131">
        <v>41.093560279999998</v>
      </c>
      <c r="D345" s="134">
        <v>125</v>
      </c>
      <c r="F345" s="69">
        <f t="shared" si="18"/>
        <v>1.0199355618901127E-2</v>
      </c>
      <c r="G345" s="69">
        <f t="shared" si="19"/>
        <v>7.9907946046154834E-3</v>
      </c>
    </row>
    <row r="346" spans="1:7" x14ac:dyDescent="0.25">
      <c r="A346" s="35" t="s">
        <v>1576</v>
      </c>
      <c r="B346" s="35" t="s">
        <v>28</v>
      </c>
      <c r="C346" s="70">
        <f>SUM(C333:C345)</f>
        <v>4029.034952349999</v>
      </c>
      <c r="D346" s="72">
        <f>SUM(D333:D345)</f>
        <v>15643</v>
      </c>
      <c r="E346" s="40"/>
      <c r="F346" s="69">
        <f>SUM(F333:F345)</f>
        <v>1</v>
      </c>
      <c r="G346" s="69">
        <f>SUM(G333:G345)</f>
        <v>1</v>
      </c>
    </row>
    <row r="347" spans="1:7" x14ac:dyDescent="0.25">
      <c r="A347" s="35" t="s">
        <v>1094</v>
      </c>
      <c r="F347" s="69"/>
      <c r="G347" s="69"/>
    </row>
    <row r="348" spans="1:7" x14ac:dyDescent="0.25">
      <c r="A348" s="35" t="s">
        <v>1580</v>
      </c>
      <c r="F348" s="69"/>
      <c r="G348" s="69"/>
    </row>
    <row r="349" spans="1:7" x14ac:dyDescent="0.25">
      <c r="A349" s="35" t="s">
        <v>1581</v>
      </c>
      <c r="F349" s="69"/>
      <c r="G349" s="69"/>
    </row>
    <row r="350" spans="1:7" x14ac:dyDescent="0.25">
      <c r="A350" s="35" t="s">
        <v>1582</v>
      </c>
      <c r="F350" s="69"/>
      <c r="G350" s="69"/>
    </row>
    <row r="351" spans="1:7" x14ac:dyDescent="0.25">
      <c r="A351" s="35" t="s">
        <v>1583</v>
      </c>
      <c r="F351" s="69"/>
      <c r="G351" s="69"/>
    </row>
    <row r="352" spans="1:7" x14ac:dyDescent="0.25">
      <c r="A352" s="35" t="s">
        <v>1584</v>
      </c>
      <c r="F352" s="69"/>
      <c r="G352" s="69"/>
    </row>
    <row r="353" spans="1:7" x14ac:dyDescent="0.25">
      <c r="A353" s="35" t="s">
        <v>1585</v>
      </c>
      <c r="F353" s="69"/>
      <c r="G353" s="69"/>
    </row>
    <row r="354" spans="1:7" x14ac:dyDescent="0.25">
      <c r="A354" s="35" t="s">
        <v>1586</v>
      </c>
      <c r="F354" s="69"/>
      <c r="G354" s="69"/>
    </row>
    <row r="355" spans="1:7" x14ac:dyDescent="0.25">
      <c r="A355" s="35" t="s">
        <v>1587</v>
      </c>
      <c r="F355" s="69"/>
      <c r="G355" s="69"/>
    </row>
    <row r="356" spans="1:7" x14ac:dyDescent="0.25">
      <c r="A356" s="35" t="s">
        <v>1588</v>
      </c>
      <c r="F356" s="69"/>
      <c r="G356" s="69"/>
    </row>
    <row r="357" spans="1:7" customFormat="1" x14ac:dyDescent="0.25">
      <c r="A357" s="81"/>
      <c r="B357" s="81" t="s">
        <v>779</v>
      </c>
      <c r="C357" s="81" t="s">
        <v>26</v>
      </c>
      <c r="D357" s="81" t="s">
        <v>321</v>
      </c>
      <c r="E357" s="81"/>
      <c r="F357" s="81" t="s">
        <v>51</v>
      </c>
      <c r="G357" s="81" t="s">
        <v>328</v>
      </c>
    </row>
    <row r="358" spans="1:7" customFormat="1" x14ac:dyDescent="0.25">
      <c r="A358" s="35" t="s">
        <v>1095</v>
      </c>
      <c r="B358" s="61" t="s">
        <v>701</v>
      </c>
      <c r="C358" s="131">
        <v>3618.7838657500006</v>
      </c>
      <c r="D358" s="134">
        <v>13736</v>
      </c>
      <c r="E358" s="40"/>
      <c r="F358" s="69">
        <f t="shared" ref="F358:F364" si="20">IF($C$365=0,"",IF(C358="[For completion]","",C358/$C$365))</f>
        <v>0.89817633963172383</v>
      </c>
      <c r="G358" s="69">
        <f t="shared" ref="G358:G364" si="21">IF($D$365=0,"",IF(D358="[For completion]","",D358/$D$365))</f>
        <v>0.87809243751198618</v>
      </c>
    </row>
    <row r="359" spans="1:7" customFormat="1" x14ac:dyDescent="0.25">
      <c r="A359" s="35" t="s">
        <v>1096</v>
      </c>
      <c r="B359" s="76" t="s">
        <v>702</v>
      </c>
      <c r="C359" s="131">
        <v>401.15741864999995</v>
      </c>
      <c r="D359" s="134">
        <v>1879</v>
      </c>
      <c r="E359" s="40"/>
      <c r="F359" s="69">
        <f t="shared" si="20"/>
        <v>9.9566626597770838E-2</v>
      </c>
      <c r="G359" s="69">
        <f t="shared" si="21"/>
        <v>0.12011762449657994</v>
      </c>
    </row>
    <row r="360" spans="1:7" customFormat="1" x14ac:dyDescent="0.25">
      <c r="A360" s="35" t="s">
        <v>1097</v>
      </c>
      <c r="B360" s="61" t="s">
        <v>703</v>
      </c>
      <c r="C360" s="131">
        <v>0</v>
      </c>
      <c r="D360" s="134">
        <v>0</v>
      </c>
      <c r="E360" s="40"/>
      <c r="F360" s="69">
        <f t="shared" si="20"/>
        <v>0</v>
      </c>
      <c r="G360" s="69">
        <f t="shared" si="21"/>
        <v>0</v>
      </c>
    </row>
    <row r="361" spans="1:7" customFormat="1" x14ac:dyDescent="0.25">
      <c r="A361" s="35" t="s">
        <v>1098</v>
      </c>
      <c r="B361" s="61" t="s">
        <v>704</v>
      </c>
      <c r="C361" s="131">
        <v>0</v>
      </c>
      <c r="D361" s="134">
        <v>0</v>
      </c>
      <c r="E361" s="40"/>
      <c r="F361" s="69">
        <f t="shared" si="20"/>
        <v>0</v>
      </c>
      <c r="G361" s="69">
        <f t="shared" si="21"/>
        <v>0</v>
      </c>
    </row>
    <row r="362" spans="1:7" customFormat="1" x14ac:dyDescent="0.25">
      <c r="A362" s="35" t="s">
        <v>1099</v>
      </c>
      <c r="B362" s="61" t="s">
        <v>705</v>
      </c>
      <c r="C362" s="141">
        <v>0</v>
      </c>
      <c r="D362" s="142">
        <v>0</v>
      </c>
      <c r="E362" s="40"/>
      <c r="F362" s="69">
        <f t="shared" si="20"/>
        <v>0</v>
      </c>
      <c r="G362" s="69">
        <f t="shared" si="21"/>
        <v>0</v>
      </c>
    </row>
    <row r="363" spans="1:7" customFormat="1" x14ac:dyDescent="0.25">
      <c r="A363" s="35" t="s">
        <v>1100</v>
      </c>
      <c r="B363" s="61" t="s">
        <v>706</v>
      </c>
      <c r="C363" s="131">
        <v>0</v>
      </c>
      <c r="D363" s="134">
        <v>0</v>
      </c>
      <c r="E363" s="40"/>
      <c r="F363" s="69">
        <f t="shared" si="20"/>
        <v>0</v>
      </c>
      <c r="G363" s="69">
        <f t="shared" si="21"/>
        <v>0</v>
      </c>
    </row>
    <row r="364" spans="1:7" customFormat="1" x14ac:dyDescent="0.25">
      <c r="A364" s="35" t="s">
        <v>1101</v>
      </c>
      <c r="B364" s="61" t="s">
        <v>322</v>
      </c>
      <c r="C364" s="131">
        <v>9.0936679500000004</v>
      </c>
      <c r="D364" s="134">
        <v>28</v>
      </c>
      <c r="E364" s="40"/>
      <c r="F364" s="69">
        <f t="shared" si="20"/>
        <v>2.2570337705052593E-3</v>
      </c>
      <c r="G364" s="69">
        <f t="shared" si="21"/>
        <v>1.7899379914338683E-3</v>
      </c>
    </row>
    <row r="365" spans="1:7" customFormat="1" x14ac:dyDescent="0.25">
      <c r="A365" s="35" t="s">
        <v>1102</v>
      </c>
      <c r="B365" s="61" t="s">
        <v>28</v>
      </c>
      <c r="C365" s="70">
        <f>SUM(C358:C364)</f>
        <v>4029.0349523500008</v>
      </c>
      <c r="D365" s="72">
        <f>SUM(D358:D364)</f>
        <v>15643</v>
      </c>
      <c r="E365" s="40"/>
      <c r="F365" s="69">
        <f>SUM(F358:F364)</f>
        <v>0.99999999999999989</v>
      </c>
      <c r="G365" s="69">
        <f>SUM(G358:G364)</f>
        <v>1</v>
      </c>
    </row>
    <row r="366" spans="1:7" customFormat="1" x14ac:dyDescent="0.25">
      <c r="A366" s="35" t="s">
        <v>1103</v>
      </c>
      <c r="B366" s="61"/>
      <c r="C366" s="35"/>
      <c r="D366" s="35"/>
      <c r="E366" s="40"/>
      <c r="F366" s="40"/>
      <c r="G366" s="40"/>
    </row>
    <row r="367" spans="1:7" customFormat="1" x14ac:dyDescent="0.25">
      <c r="A367" s="81"/>
      <c r="B367" s="81" t="s">
        <v>780</v>
      </c>
      <c r="C367" s="81" t="s">
        <v>26</v>
      </c>
      <c r="D367" s="81" t="s">
        <v>321</v>
      </c>
      <c r="E367" s="81"/>
      <c r="F367" s="81" t="s">
        <v>51</v>
      </c>
      <c r="G367" s="81" t="s">
        <v>328</v>
      </c>
    </row>
    <row r="368" spans="1:7" customFormat="1" x14ac:dyDescent="0.25">
      <c r="A368" s="35" t="s">
        <v>1104</v>
      </c>
      <c r="B368" s="61" t="s">
        <v>698</v>
      </c>
      <c r="C368" s="131">
        <v>114.12468857000003</v>
      </c>
      <c r="D368" s="134">
        <v>406</v>
      </c>
      <c r="E368" s="40"/>
      <c r="F368" s="69">
        <f>IF($C$372=0,"",IF(C368="[For completion]","",C368/$C$372))</f>
        <v>2.8325564290137321E-2</v>
      </c>
      <c r="G368" s="69">
        <f>IF($D$372=0,"",IF(D368="[For completion]","",D368/$D$372))</f>
        <v>2.595410087579109E-2</v>
      </c>
    </row>
    <row r="369" spans="1:7" customFormat="1" x14ac:dyDescent="0.25">
      <c r="A369" s="35" t="s">
        <v>1105</v>
      </c>
      <c r="B369" s="76" t="s">
        <v>699</v>
      </c>
      <c r="C369" s="131">
        <v>3914.9102637799911</v>
      </c>
      <c r="D369" s="134">
        <v>15237</v>
      </c>
      <c r="E369" s="40"/>
      <c r="F369" s="69">
        <f>IF($C$372=0,"",IF(C369="[For completion]","",C369/$C$372))</f>
        <v>0.97167443570986267</v>
      </c>
      <c r="G369" s="69">
        <f>IF($D$372=0,"",IF(D369="[For completion]","",D369/$D$372))</f>
        <v>0.97404589912420891</v>
      </c>
    </row>
    <row r="370" spans="1:7" customFormat="1" x14ac:dyDescent="0.25">
      <c r="A370" s="35" t="s">
        <v>1106</v>
      </c>
      <c r="B370" s="61" t="s">
        <v>322</v>
      </c>
      <c r="C370" s="131">
        <v>0</v>
      </c>
      <c r="D370" s="134">
        <v>0</v>
      </c>
      <c r="E370" s="40"/>
      <c r="F370" s="69">
        <f>IF($C$372=0,"",IF(C370="[For completion]","",C370/$C$372))</f>
        <v>0</v>
      </c>
      <c r="G370" s="69">
        <f>IF($D$372=0,"",IF(D370="[For completion]","",D370/$D$372))</f>
        <v>0</v>
      </c>
    </row>
    <row r="371" spans="1:7" customFormat="1" x14ac:dyDescent="0.25">
      <c r="A371" s="35" t="s">
        <v>1107</v>
      </c>
      <c r="B371" s="35" t="s">
        <v>700</v>
      </c>
      <c r="C371" s="131">
        <v>0</v>
      </c>
      <c r="D371" s="134">
        <v>0</v>
      </c>
      <c r="E371" s="40"/>
      <c r="F371" s="69">
        <f>IF($C$372=0,"",IF(C371="[For completion]","",C371/$C$372))</f>
        <v>0</v>
      </c>
      <c r="G371" s="69">
        <f>IF($D$372=0,"",IF(D371="[For completion]","",D371/$D$372))</f>
        <v>0</v>
      </c>
    </row>
    <row r="372" spans="1:7" customFormat="1" x14ac:dyDescent="0.25">
      <c r="A372" s="35" t="s">
        <v>1108</v>
      </c>
      <c r="B372" s="61" t="s">
        <v>28</v>
      </c>
      <c r="C372" s="129">
        <f>SUM(C368:C371)</f>
        <v>4029.0349523499913</v>
      </c>
      <c r="D372" s="126">
        <f>SUM(D368:D371)</f>
        <v>15643</v>
      </c>
      <c r="E372" s="40"/>
      <c r="F372" s="71">
        <f>SUM(F368:F371)</f>
        <v>1</v>
      </c>
      <c r="G372" s="71">
        <f>SUM(G368:G371)</f>
        <v>1</v>
      </c>
    </row>
    <row r="373" spans="1:7" customFormat="1" x14ac:dyDescent="0.25">
      <c r="A373" s="35" t="s">
        <v>1109</v>
      </c>
      <c r="B373" s="61"/>
      <c r="C373" s="123"/>
      <c r="D373" s="35"/>
      <c r="E373" s="40"/>
      <c r="F373" s="40"/>
      <c r="G373" s="40"/>
    </row>
    <row r="374" spans="1:7" customFormat="1" x14ac:dyDescent="0.25">
      <c r="A374" s="81"/>
      <c r="B374" s="81" t="s">
        <v>1686</v>
      </c>
      <c r="C374" s="81" t="s">
        <v>1521</v>
      </c>
      <c r="D374" s="81" t="s">
        <v>1522</v>
      </c>
      <c r="E374" s="81"/>
      <c r="F374" s="81" t="s">
        <v>1520</v>
      </c>
      <c r="G374" s="81"/>
    </row>
    <row r="375" spans="1:7" customFormat="1" x14ac:dyDescent="0.25">
      <c r="A375" s="35" t="s">
        <v>1313</v>
      </c>
      <c r="B375" s="61" t="s">
        <v>701</v>
      </c>
      <c r="C375" s="131" t="s">
        <v>166</v>
      </c>
      <c r="D375" s="131" t="s">
        <v>166</v>
      </c>
      <c r="E375" s="33"/>
      <c r="F375" s="131" t="s">
        <v>166</v>
      </c>
      <c r="G375" s="69"/>
    </row>
    <row r="376" spans="1:7" customFormat="1" x14ac:dyDescent="0.25">
      <c r="A376" s="35" t="s">
        <v>1524</v>
      </c>
      <c r="B376" s="76" t="s">
        <v>702</v>
      </c>
      <c r="C376" s="131" t="s">
        <v>166</v>
      </c>
      <c r="D376" s="131" t="s">
        <v>166</v>
      </c>
      <c r="E376" s="33"/>
      <c r="F376" s="131" t="s">
        <v>166</v>
      </c>
      <c r="G376" s="69"/>
    </row>
    <row r="377" spans="1:7" customFormat="1" x14ac:dyDescent="0.25">
      <c r="A377" s="35" t="s">
        <v>1525</v>
      </c>
      <c r="B377" s="61" t="s">
        <v>703</v>
      </c>
      <c r="C377" s="131" t="s">
        <v>166</v>
      </c>
      <c r="D377" s="131" t="s">
        <v>166</v>
      </c>
      <c r="E377" s="33"/>
      <c r="F377" s="131" t="s">
        <v>166</v>
      </c>
      <c r="G377" s="69"/>
    </row>
    <row r="378" spans="1:7" customFormat="1" x14ac:dyDescent="0.25">
      <c r="A378" s="35" t="s">
        <v>1526</v>
      </c>
      <c r="B378" s="61" t="s">
        <v>704</v>
      </c>
      <c r="C378" s="131" t="s">
        <v>166</v>
      </c>
      <c r="D378" s="131" t="s">
        <v>166</v>
      </c>
      <c r="E378" s="33"/>
      <c r="F378" s="131" t="s">
        <v>166</v>
      </c>
      <c r="G378" s="69"/>
    </row>
    <row r="379" spans="1:7" customFormat="1" x14ac:dyDescent="0.25">
      <c r="A379" s="35" t="s">
        <v>1527</v>
      </c>
      <c r="B379" s="61" t="s">
        <v>705</v>
      </c>
      <c r="C379" s="131" t="s">
        <v>166</v>
      </c>
      <c r="D379" s="131" t="s">
        <v>166</v>
      </c>
      <c r="E379" s="33"/>
      <c r="F379" s="131" t="s">
        <v>166</v>
      </c>
      <c r="G379" s="69"/>
    </row>
    <row r="380" spans="1:7" customFormat="1" x14ac:dyDescent="0.25">
      <c r="A380" s="35" t="s">
        <v>1528</v>
      </c>
      <c r="B380" s="61" t="s">
        <v>706</v>
      </c>
      <c r="C380" s="131" t="s">
        <v>166</v>
      </c>
      <c r="D380" s="131" t="s">
        <v>166</v>
      </c>
      <c r="E380" s="33"/>
      <c r="F380" s="131" t="s">
        <v>166</v>
      </c>
      <c r="G380" s="69"/>
    </row>
    <row r="381" spans="1:7" customFormat="1" x14ac:dyDescent="0.25">
      <c r="A381" s="35" t="s">
        <v>1529</v>
      </c>
      <c r="B381" s="61" t="s">
        <v>322</v>
      </c>
      <c r="C381" s="131" t="s">
        <v>166</v>
      </c>
      <c r="D381" s="131" t="s">
        <v>166</v>
      </c>
      <c r="E381" s="33"/>
      <c r="F381" s="131" t="s">
        <v>166</v>
      </c>
      <c r="G381" s="69"/>
    </row>
    <row r="382" spans="1:7" customFormat="1" x14ac:dyDescent="0.25">
      <c r="A382" s="35" t="s">
        <v>1530</v>
      </c>
      <c r="B382" s="61" t="s">
        <v>700</v>
      </c>
      <c r="C382" s="131" t="s">
        <v>166</v>
      </c>
      <c r="D382" s="131" t="s">
        <v>166</v>
      </c>
      <c r="E382" s="33"/>
      <c r="F382" s="131" t="s">
        <v>166</v>
      </c>
      <c r="G382" s="69"/>
    </row>
    <row r="383" spans="1:7" customFormat="1" x14ac:dyDescent="0.25">
      <c r="A383" s="35" t="s">
        <v>1531</v>
      </c>
      <c r="B383" s="61" t="s">
        <v>28</v>
      </c>
      <c r="C383" s="70">
        <f>SUM(C375:C382)</f>
        <v>0</v>
      </c>
      <c r="D383" s="70">
        <f>SUM(D375:D382)</f>
        <v>0</v>
      </c>
      <c r="E383" s="33"/>
      <c r="F383" s="35"/>
      <c r="G383" s="69"/>
    </row>
    <row r="384" spans="1:7" customFormat="1" x14ac:dyDescent="0.25">
      <c r="A384" s="35" t="s">
        <v>1532</v>
      </c>
      <c r="B384" s="35" t="s">
        <v>1523</v>
      </c>
      <c r="C384" s="35"/>
      <c r="D384" s="35"/>
      <c r="E384" s="35"/>
      <c r="F384" s="131" t="s">
        <v>166</v>
      </c>
      <c r="G384" s="69"/>
    </row>
    <row r="385" spans="1:7" customFormat="1" x14ac:dyDescent="0.25">
      <c r="A385" s="35" t="s">
        <v>1533</v>
      </c>
      <c r="B385" s="35"/>
      <c r="C385" s="35"/>
      <c r="D385" s="35"/>
      <c r="E385" s="35"/>
      <c r="F385" s="131"/>
      <c r="G385" s="35"/>
    </row>
    <row r="386" spans="1:7" ht="15" customHeight="1" x14ac:dyDescent="0.25">
      <c r="A386" s="35" t="s">
        <v>1534</v>
      </c>
      <c r="C386" s="148"/>
      <c r="E386" s="33"/>
      <c r="F386" s="131"/>
    </row>
    <row r="387" spans="1:7" x14ac:dyDescent="0.25">
      <c r="A387" s="35" t="s">
        <v>1535</v>
      </c>
      <c r="C387" s="148"/>
      <c r="E387" s="33"/>
      <c r="F387" s="131"/>
    </row>
    <row r="388" spans="1:7" x14ac:dyDescent="0.25">
      <c r="A388" s="35" t="s">
        <v>1536</v>
      </c>
      <c r="C388" s="148"/>
      <c r="E388" s="33"/>
      <c r="F388" s="131"/>
    </row>
    <row r="389" spans="1:7" x14ac:dyDescent="0.25">
      <c r="A389" s="35" t="s">
        <v>1537</v>
      </c>
      <c r="C389" s="148"/>
      <c r="E389" s="33"/>
      <c r="F389" s="131"/>
    </row>
    <row r="390" spans="1:7" x14ac:dyDescent="0.25">
      <c r="A390" s="35" t="s">
        <v>1538</v>
      </c>
      <c r="C390" s="148"/>
      <c r="E390" s="33"/>
      <c r="F390" s="131"/>
    </row>
    <row r="391" spans="1:7" x14ac:dyDescent="0.25">
      <c r="A391" s="35" t="s">
        <v>1539</v>
      </c>
      <c r="C391" s="148"/>
      <c r="E391" s="33"/>
      <c r="F391" s="131"/>
    </row>
    <row r="392" spans="1:7" x14ac:dyDescent="0.25">
      <c r="A392" s="35" t="s">
        <v>1540</v>
      </c>
      <c r="C392" s="148"/>
      <c r="E392" s="33"/>
      <c r="F392" s="33"/>
    </row>
    <row r="393" spans="1:7" x14ac:dyDescent="0.25">
      <c r="A393" s="35" t="s">
        <v>1541</v>
      </c>
      <c r="C393" s="148"/>
      <c r="E393" s="33"/>
      <c r="F393" s="33"/>
    </row>
    <row r="394" spans="1:7" x14ac:dyDescent="0.25">
      <c r="A394" s="35" t="s">
        <v>1542</v>
      </c>
      <c r="C394" s="148"/>
      <c r="E394" s="33"/>
      <c r="F394" s="33"/>
    </row>
    <row r="395" spans="1:7" x14ac:dyDescent="0.25">
      <c r="A395" s="35" t="s">
        <v>1543</v>
      </c>
      <c r="C395" s="148"/>
      <c r="E395" s="33"/>
      <c r="F395" s="33"/>
    </row>
    <row r="396" spans="1:7" x14ac:dyDescent="0.25">
      <c r="A396" s="35" t="s">
        <v>1544</v>
      </c>
      <c r="C396" s="148"/>
      <c r="E396" s="33"/>
      <c r="F396" s="33"/>
    </row>
    <row r="397" spans="1:7" x14ac:dyDescent="0.25">
      <c r="A397" s="35" t="s">
        <v>1545</v>
      </c>
      <c r="C397" s="148"/>
      <c r="E397" s="33"/>
      <c r="F397" s="33"/>
    </row>
    <row r="398" spans="1:7" x14ac:dyDescent="0.25">
      <c r="A398" s="35" t="s">
        <v>1546</v>
      </c>
      <c r="C398" s="148"/>
      <c r="E398" s="33"/>
      <c r="F398" s="33"/>
    </row>
    <row r="399" spans="1:7" x14ac:dyDescent="0.25">
      <c r="A399" s="35" t="s">
        <v>1547</v>
      </c>
      <c r="C399" s="148"/>
      <c r="E399" s="33"/>
      <c r="F399" s="33"/>
    </row>
    <row r="400" spans="1:7" x14ac:dyDescent="0.25">
      <c r="A400" s="35" t="s">
        <v>1548</v>
      </c>
      <c r="C400" s="148"/>
      <c r="E400" s="33"/>
      <c r="F400" s="33"/>
    </row>
    <row r="401" spans="1:6" x14ac:dyDescent="0.25">
      <c r="A401" s="35" t="s">
        <v>1549</v>
      </c>
      <c r="C401" s="148"/>
      <c r="E401" s="33"/>
      <c r="F401" s="33"/>
    </row>
    <row r="402" spans="1:6" x14ac:dyDescent="0.25">
      <c r="A402" s="35" t="s">
        <v>1550</v>
      </c>
      <c r="C402" s="148"/>
      <c r="E402" s="33"/>
      <c r="F402" s="33"/>
    </row>
    <row r="403" spans="1:6" x14ac:dyDescent="0.25">
      <c r="A403" s="35" t="s">
        <v>1551</v>
      </c>
      <c r="C403" s="148"/>
      <c r="E403" s="33"/>
      <c r="F403" s="33"/>
    </row>
    <row r="404" spans="1:6" x14ac:dyDescent="0.25">
      <c r="A404" s="35" t="s">
        <v>1552</v>
      </c>
      <c r="C404" s="148"/>
      <c r="E404" s="33"/>
      <c r="F404" s="33"/>
    </row>
    <row r="405" spans="1:6" x14ac:dyDescent="0.25">
      <c r="A405" s="35" t="s">
        <v>1553</v>
      </c>
      <c r="C405" s="148"/>
      <c r="E405" s="33"/>
      <c r="F405" s="33"/>
    </row>
    <row r="406" spans="1:6" x14ac:dyDescent="0.25">
      <c r="A406" s="35" t="s">
        <v>1554</v>
      </c>
      <c r="C406" s="148"/>
      <c r="E406" s="33"/>
      <c r="F406" s="33"/>
    </row>
    <row r="407" spans="1:6" x14ac:dyDescent="0.25">
      <c r="A407" s="35" t="s">
        <v>1555</v>
      </c>
      <c r="C407" s="148"/>
      <c r="E407" s="33"/>
      <c r="F407" s="33"/>
    </row>
    <row r="408" spans="1:6" x14ac:dyDescent="0.25">
      <c r="A408" s="35" t="s">
        <v>1556</v>
      </c>
      <c r="C408" s="148"/>
      <c r="E408" s="33"/>
      <c r="F408" s="33"/>
    </row>
    <row r="409" spans="1:6" x14ac:dyDescent="0.25">
      <c r="A409" s="35" t="s">
        <v>1557</v>
      </c>
      <c r="C409" s="148"/>
      <c r="E409" s="33"/>
      <c r="F409" s="33"/>
    </row>
    <row r="410" spans="1:6" x14ac:dyDescent="0.25">
      <c r="A410" s="35" t="s">
        <v>1558</v>
      </c>
      <c r="C410" s="148"/>
      <c r="E410" s="33"/>
      <c r="F410" s="33"/>
    </row>
    <row r="411" spans="1:6" x14ac:dyDescent="0.25">
      <c r="A411" s="35" t="s">
        <v>1559</v>
      </c>
      <c r="C411" s="148"/>
      <c r="E411" s="33"/>
      <c r="F411" s="33"/>
    </row>
    <row r="412" spans="1:6" x14ac:dyDescent="0.25">
      <c r="A412" s="35" t="s">
        <v>1560</v>
      </c>
      <c r="C412" s="148"/>
      <c r="E412" s="33"/>
      <c r="F412" s="33"/>
    </row>
    <row r="413" spans="1:6" x14ac:dyDescent="0.25">
      <c r="A413" s="35" t="s">
        <v>1561</v>
      </c>
      <c r="C413" s="148"/>
      <c r="E413" s="33"/>
      <c r="F413" s="33"/>
    </row>
    <row r="414" spans="1:6" x14ac:dyDescent="0.25">
      <c r="A414" s="35" t="s">
        <v>1562</v>
      </c>
      <c r="C414" s="148"/>
      <c r="E414" s="33"/>
      <c r="F414" s="33"/>
    </row>
    <row r="415" spans="1:6" x14ac:dyDescent="0.25">
      <c r="A415" s="35" t="s">
        <v>1563</v>
      </c>
      <c r="C415" s="148"/>
      <c r="E415" s="33"/>
      <c r="F415" s="33"/>
    </row>
    <row r="416" spans="1:6" x14ac:dyDescent="0.25">
      <c r="A416" s="35" t="s">
        <v>1564</v>
      </c>
      <c r="C416" s="148"/>
      <c r="E416" s="33"/>
      <c r="F416" s="33"/>
    </row>
    <row r="417" spans="1:7" x14ac:dyDescent="0.25">
      <c r="A417" s="35" t="s">
        <v>1565</v>
      </c>
      <c r="C417" s="148"/>
      <c r="E417" s="33"/>
      <c r="F417" s="33"/>
    </row>
    <row r="418" spans="1:7" x14ac:dyDescent="0.25">
      <c r="A418" s="35" t="s">
        <v>1566</v>
      </c>
      <c r="C418" s="148"/>
      <c r="E418" s="33"/>
      <c r="F418" s="33"/>
    </row>
    <row r="419" spans="1:7" x14ac:dyDescent="0.25">
      <c r="A419" s="35" t="s">
        <v>1567</v>
      </c>
      <c r="C419" s="148"/>
      <c r="E419" s="33"/>
      <c r="F419" s="33"/>
    </row>
    <row r="420" spans="1:7" x14ac:dyDescent="0.25">
      <c r="A420" s="35" t="s">
        <v>1568</v>
      </c>
      <c r="C420" s="148"/>
      <c r="E420" s="33"/>
      <c r="F420" s="33"/>
    </row>
    <row r="421" spans="1:7" x14ac:dyDescent="0.25">
      <c r="A421" s="35" t="s">
        <v>1569</v>
      </c>
      <c r="C421" s="148"/>
      <c r="E421" s="33"/>
      <c r="F421" s="33"/>
    </row>
    <row r="422" spans="1:7" x14ac:dyDescent="0.25">
      <c r="A422" s="35" t="s">
        <v>1570</v>
      </c>
      <c r="C422" s="148"/>
      <c r="E422" s="33"/>
      <c r="F422" s="33"/>
    </row>
    <row r="423" spans="1:7" ht="18.75" x14ac:dyDescent="0.25">
      <c r="A423" s="82"/>
      <c r="B423" s="158" t="s">
        <v>1573</v>
      </c>
      <c r="C423" s="82"/>
      <c r="D423" s="82"/>
      <c r="E423" s="82"/>
      <c r="F423" s="83"/>
      <c r="G423" s="83"/>
    </row>
    <row r="424" spans="1:7" x14ac:dyDescent="0.25">
      <c r="A424" s="81"/>
      <c r="B424" s="81" t="s">
        <v>1314</v>
      </c>
      <c r="C424" s="81" t="s">
        <v>96</v>
      </c>
      <c r="D424" s="81" t="s">
        <v>97</v>
      </c>
      <c r="E424" s="84"/>
      <c r="F424" s="81" t="s">
        <v>52</v>
      </c>
      <c r="G424" s="81" t="s">
        <v>98</v>
      </c>
    </row>
    <row r="425" spans="1:7" x14ac:dyDescent="0.25">
      <c r="A425" s="35" t="s">
        <v>1110</v>
      </c>
      <c r="B425" s="35">
        <v>0</v>
      </c>
      <c r="C425" s="70">
        <v>0</v>
      </c>
      <c r="D425" s="64"/>
      <c r="E425" s="64"/>
      <c r="F425" s="42"/>
      <c r="G425" s="42"/>
    </row>
    <row r="426" spans="1:7" x14ac:dyDescent="0.25">
      <c r="A426" s="64"/>
      <c r="D426" s="64"/>
      <c r="E426" s="64"/>
      <c r="F426" s="42"/>
      <c r="G426" s="42"/>
    </row>
    <row r="427" spans="1:7" ht="15" customHeight="1" x14ac:dyDescent="0.25">
      <c r="B427" s="35" t="s">
        <v>100</v>
      </c>
      <c r="D427" s="64"/>
      <c r="E427" s="64"/>
      <c r="F427" s="42"/>
      <c r="G427" s="42"/>
    </row>
    <row r="428" spans="1:7" x14ac:dyDescent="0.25">
      <c r="A428" s="35" t="s">
        <v>1111</v>
      </c>
      <c r="B428" s="61"/>
      <c r="C428" s="70"/>
      <c r="D428" s="72"/>
      <c r="E428" s="64"/>
      <c r="F428" s="69" t="str">
        <f>IF($C$452=0,"",IF(C428="[for completion]","",C428/$C$452))</f>
        <v/>
      </c>
      <c r="G428" s="69" t="str">
        <f>IF($D$452=0,"",IF(D428="[for completion]","",D428/$D$452))</f>
        <v/>
      </c>
    </row>
    <row r="429" spans="1:7" x14ac:dyDescent="0.25">
      <c r="A429" s="35" t="s">
        <v>1112</v>
      </c>
      <c r="B429" s="61"/>
      <c r="C429" s="70"/>
      <c r="D429" s="72"/>
      <c r="E429" s="64"/>
      <c r="F429" s="69" t="str">
        <f t="shared" ref="F429:F451" si="22">IF($C$452=0,"",IF(C429="[for completion]","",C429/$C$452))</f>
        <v/>
      </c>
      <c r="G429" s="69" t="str">
        <f t="shared" ref="G429:G451" si="23">IF($D$452=0,"",IF(D429="[for completion]","",D429/$D$452))</f>
        <v/>
      </c>
    </row>
    <row r="430" spans="1:7" x14ac:dyDescent="0.25">
      <c r="A430" s="35" t="s">
        <v>1113</v>
      </c>
      <c r="B430" s="61"/>
      <c r="C430" s="70"/>
      <c r="D430" s="72"/>
      <c r="E430" s="64"/>
      <c r="F430" s="69" t="str">
        <f t="shared" si="22"/>
        <v/>
      </c>
      <c r="G430" s="69" t="str">
        <f t="shared" si="23"/>
        <v/>
      </c>
    </row>
    <row r="431" spans="1:7" x14ac:dyDescent="0.25">
      <c r="A431" s="35" t="s">
        <v>1114</v>
      </c>
      <c r="B431" s="61"/>
      <c r="C431" s="70"/>
      <c r="D431" s="72"/>
      <c r="E431" s="64"/>
      <c r="F431" s="69" t="str">
        <f t="shared" si="22"/>
        <v/>
      </c>
      <c r="G431" s="69" t="str">
        <f t="shared" si="23"/>
        <v/>
      </c>
    </row>
    <row r="432" spans="1:7" x14ac:dyDescent="0.25">
      <c r="A432" s="35" t="s">
        <v>1115</v>
      </c>
      <c r="B432" s="61"/>
      <c r="C432" s="70"/>
      <c r="D432" s="72"/>
      <c r="E432" s="64"/>
      <c r="F432" s="69" t="str">
        <f t="shared" si="22"/>
        <v/>
      </c>
      <c r="G432" s="69" t="str">
        <f t="shared" si="23"/>
        <v/>
      </c>
    </row>
    <row r="433" spans="1:7" x14ac:dyDescent="0.25">
      <c r="A433" s="35" t="s">
        <v>1116</v>
      </c>
      <c r="B433" s="61"/>
      <c r="C433" s="70"/>
      <c r="D433" s="72"/>
      <c r="E433" s="64"/>
      <c r="F433" s="69" t="str">
        <f t="shared" si="22"/>
        <v/>
      </c>
      <c r="G433" s="69" t="str">
        <f t="shared" si="23"/>
        <v/>
      </c>
    </row>
    <row r="434" spans="1:7" x14ac:dyDescent="0.25">
      <c r="A434" s="35" t="s">
        <v>1117</v>
      </c>
      <c r="B434" s="61"/>
      <c r="C434" s="70"/>
      <c r="D434" s="72"/>
      <c r="E434" s="64"/>
      <c r="F434" s="69" t="str">
        <f t="shared" si="22"/>
        <v/>
      </c>
      <c r="G434" s="69" t="str">
        <f t="shared" si="23"/>
        <v/>
      </c>
    </row>
    <row r="435" spans="1:7" x14ac:dyDescent="0.25">
      <c r="A435" s="35" t="s">
        <v>1118</v>
      </c>
      <c r="B435" s="61"/>
      <c r="C435" s="70"/>
      <c r="D435" s="72"/>
      <c r="E435" s="64"/>
      <c r="F435" s="69" t="str">
        <f t="shared" si="22"/>
        <v/>
      </c>
      <c r="G435" s="69" t="str">
        <f t="shared" si="23"/>
        <v/>
      </c>
    </row>
    <row r="436" spans="1:7" x14ac:dyDescent="0.25">
      <c r="A436" s="35" t="s">
        <v>1119</v>
      </c>
      <c r="B436" s="61"/>
      <c r="C436" s="70"/>
      <c r="D436" s="72"/>
      <c r="E436" s="64"/>
      <c r="F436" s="69" t="str">
        <f t="shared" si="22"/>
        <v/>
      </c>
      <c r="G436" s="69" t="str">
        <f t="shared" si="23"/>
        <v/>
      </c>
    </row>
    <row r="437" spans="1:7" x14ac:dyDescent="0.25">
      <c r="A437" s="35" t="s">
        <v>1315</v>
      </c>
      <c r="B437" s="61"/>
      <c r="C437" s="70"/>
      <c r="D437" s="72"/>
      <c r="E437" s="61"/>
      <c r="F437" s="69" t="str">
        <f t="shared" si="22"/>
        <v/>
      </c>
      <c r="G437" s="69" t="str">
        <f t="shared" si="23"/>
        <v/>
      </c>
    </row>
    <row r="438" spans="1:7" x14ac:dyDescent="0.25">
      <c r="A438" s="35" t="s">
        <v>1316</v>
      </c>
      <c r="B438" s="61"/>
      <c r="C438" s="70"/>
      <c r="D438" s="72"/>
      <c r="E438" s="61"/>
      <c r="F438" s="69" t="str">
        <f t="shared" si="22"/>
        <v/>
      </c>
      <c r="G438" s="69" t="str">
        <f>IF($D$452=0,"",IF(D438="[for completion]","",D438/$D$452))</f>
        <v/>
      </c>
    </row>
    <row r="439" spans="1:7" x14ac:dyDescent="0.25">
      <c r="A439" s="35" t="s">
        <v>1317</v>
      </c>
      <c r="B439" s="61"/>
      <c r="C439" s="70"/>
      <c r="D439" s="72"/>
      <c r="E439" s="61"/>
      <c r="F439" s="69" t="str">
        <f t="shared" si="22"/>
        <v/>
      </c>
      <c r="G439" s="69" t="str">
        <f t="shared" si="23"/>
        <v/>
      </c>
    </row>
    <row r="440" spans="1:7" x14ac:dyDescent="0.25">
      <c r="A440" s="35" t="s">
        <v>1318</v>
      </c>
      <c r="B440" s="61"/>
      <c r="C440" s="70"/>
      <c r="D440" s="72"/>
      <c r="E440" s="61"/>
      <c r="F440" s="69" t="str">
        <f>IF($C$452=0,"",IF(C440="[for completion]","",C440/$C$452))</f>
        <v/>
      </c>
      <c r="G440" s="69" t="str">
        <f t="shared" si="23"/>
        <v/>
      </c>
    </row>
    <row r="441" spans="1:7" x14ac:dyDescent="0.25">
      <c r="A441" s="35" t="s">
        <v>1319</v>
      </c>
      <c r="B441" s="61"/>
      <c r="C441" s="70"/>
      <c r="D441" s="72"/>
      <c r="E441" s="61"/>
      <c r="F441" s="69" t="str">
        <f t="shared" si="22"/>
        <v/>
      </c>
      <c r="G441" s="69" t="str">
        <f t="shared" si="23"/>
        <v/>
      </c>
    </row>
    <row r="442" spans="1:7" x14ac:dyDescent="0.25">
      <c r="A442" s="35" t="s">
        <v>1320</v>
      </c>
      <c r="B442" s="61"/>
      <c r="C442" s="70"/>
      <c r="D442" s="72"/>
      <c r="E442" s="61"/>
      <c r="F442" s="69" t="str">
        <f t="shared" si="22"/>
        <v/>
      </c>
      <c r="G442" s="69" t="str">
        <f t="shared" si="23"/>
        <v/>
      </c>
    </row>
    <row r="443" spans="1:7" x14ac:dyDescent="0.25">
      <c r="A443" s="35" t="s">
        <v>1321</v>
      </c>
      <c r="B443" s="61"/>
      <c r="C443" s="70"/>
      <c r="D443" s="72"/>
      <c r="F443" s="69" t="str">
        <f t="shared" si="22"/>
        <v/>
      </c>
      <c r="G443" s="69" t="str">
        <f t="shared" si="23"/>
        <v/>
      </c>
    </row>
    <row r="444" spans="1:7" x14ac:dyDescent="0.25">
      <c r="A444" s="35" t="s">
        <v>1322</v>
      </c>
      <c r="B444" s="61"/>
      <c r="C444" s="70"/>
      <c r="D444" s="72"/>
      <c r="E444" s="124"/>
      <c r="F444" s="69" t="str">
        <f>IF($C$452=0,"",IF(C444="[for completion]","",C444/$C$452))</f>
        <v/>
      </c>
      <c r="G444" s="69" t="str">
        <f t="shared" si="23"/>
        <v/>
      </c>
    </row>
    <row r="445" spans="1:7" x14ac:dyDescent="0.25">
      <c r="A445" s="35" t="s">
        <v>1323</v>
      </c>
      <c r="B445" s="61"/>
      <c r="C445" s="70"/>
      <c r="D445" s="72"/>
      <c r="E445" s="124"/>
      <c r="F445" s="69" t="str">
        <f t="shared" si="22"/>
        <v/>
      </c>
      <c r="G445" s="69" t="str">
        <f t="shared" si="23"/>
        <v/>
      </c>
    </row>
    <row r="446" spans="1:7" x14ac:dyDescent="0.25">
      <c r="A446" s="35" t="s">
        <v>1324</v>
      </c>
      <c r="B446" s="61"/>
      <c r="C446" s="70"/>
      <c r="D446" s="72"/>
      <c r="E446" s="124"/>
      <c r="F446" s="69" t="str">
        <f t="shared" si="22"/>
        <v/>
      </c>
      <c r="G446" s="69" t="str">
        <f>IF($D$452=0,"",IF(D446="[for completion]","",D446/$D$452))</f>
        <v/>
      </c>
    </row>
    <row r="447" spans="1:7" x14ac:dyDescent="0.25">
      <c r="A447" s="35" t="s">
        <v>1325</v>
      </c>
      <c r="B447" s="61"/>
      <c r="C447" s="70"/>
      <c r="D447" s="72"/>
      <c r="E447" s="124"/>
      <c r="F447" s="69" t="str">
        <f t="shared" si="22"/>
        <v/>
      </c>
      <c r="G447" s="69" t="str">
        <f t="shared" si="23"/>
        <v/>
      </c>
    </row>
    <row r="448" spans="1:7" x14ac:dyDescent="0.25">
      <c r="A448" s="35" t="s">
        <v>1326</v>
      </c>
      <c r="B448" s="61"/>
      <c r="C448" s="70"/>
      <c r="D448" s="72"/>
      <c r="E448" s="124"/>
      <c r="F448" s="69" t="str">
        <f t="shared" si="22"/>
        <v/>
      </c>
      <c r="G448" s="69" t="str">
        <f t="shared" si="23"/>
        <v/>
      </c>
    </row>
    <row r="449" spans="1:7" ht="15" customHeight="1" x14ac:dyDescent="0.25">
      <c r="A449" s="35" t="s">
        <v>1327</v>
      </c>
      <c r="B449" s="61"/>
      <c r="C449" s="70"/>
      <c r="D449" s="72"/>
      <c r="E449" s="124"/>
      <c r="F449" s="69" t="str">
        <f t="shared" si="22"/>
        <v/>
      </c>
      <c r="G449" s="69" t="str">
        <f t="shared" si="23"/>
        <v/>
      </c>
    </row>
    <row r="450" spans="1:7" x14ac:dyDescent="0.25">
      <c r="A450" s="35" t="s">
        <v>1328</v>
      </c>
      <c r="B450" s="61"/>
      <c r="C450" s="70"/>
      <c r="D450" s="72"/>
      <c r="E450" s="124"/>
      <c r="F450" s="69" t="str">
        <f t="shared" si="22"/>
        <v/>
      </c>
      <c r="G450" s="69" t="str">
        <f t="shared" si="23"/>
        <v/>
      </c>
    </row>
    <row r="451" spans="1:7" x14ac:dyDescent="0.25">
      <c r="A451" s="35" t="s">
        <v>1329</v>
      </c>
      <c r="B451" s="61"/>
      <c r="C451" s="70"/>
      <c r="D451" s="72"/>
      <c r="E451" s="124"/>
      <c r="F451" s="69" t="str">
        <f t="shared" si="22"/>
        <v/>
      </c>
      <c r="G451" s="69" t="str">
        <f t="shared" si="23"/>
        <v/>
      </c>
    </row>
    <row r="452" spans="1:7" x14ac:dyDescent="0.25">
      <c r="A452" s="35" t="s">
        <v>1330</v>
      </c>
      <c r="B452" s="61" t="s">
        <v>28</v>
      </c>
      <c r="C452" s="75">
        <f>SUM(C428:C451)</f>
        <v>0</v>
      </c>
      <c r="D452" s="73">
        <f>SUM(D428:D451)</f>
        <v>0</v>
      </c>
      <c r="E452" s="124"/>
      <c r="F452" s="125">
        <f>SUM(F428:F451)</f>
        <v>0</v>
      </c>
      <c r="G452" s="125">
        <f>SUM(G428:G451)</f>
        <v>0</v>
      </c>
    </row>
    <row r="453" spans="1:7" x14ac:dyDescent="0.25">
      <c r="A453" s="81"/>
      <c r="B453" s="81" t="s">
        <v>1331</v>
      </c>
      <c r="C453" s="81" t="s">
        <v>96</v>
      </c>
      <c r="D453" s="81" t="s">
        <v>97</v>
      </c>
      <c r="E453" s="84"/>
      <c r="F453" s="81" t="s">
        <v>52</v>
      </c>
      <c r="G453" s="81" t="s">
        <v>98</v>
      </c>
    </row>
    <row r="454" spans="1:7" x14ac:dyDescent="0.25">
      <c r="A454" s="35" t="s">
        <v>1120</v>
      </c>
      <c r="B454" s="35" t="s">
        <v>102</v>
      </c>
      <c r="C454" s="123">
        <v>0</v>
      </c>
      <c r="G454" s="35"/>
    </row>
    <row r="455" spans="1:7" x14ac:dyDescent="0.25">
      <c r="G455" s="35"/>
    </row>
    <row r="456" spans="1:7" x14ac:dyDescent="0.25">
      <c r="B456" s="61" t="s">
        <v>103</v>
      </c>
      <c r="G456" s="35"/>
    </row>
    <row r="457" spans="1:7" x14ac:dyDescent="0.25">
      <c r="A457" s="35" t="s">
        <v>1121</v>
      </c>
      <c r="B457" s="35" t="s">
        <v>104</v>
      </c>
      <c r="C457" s="70">
        <v>0</v>
      </c>
      <c r="D457" s="72">
        <v>0</v>
      </c>
      <c r="F457" s="69" t="str">
        <f>IF($C$465=0,"",IF(C457="[for completion]","",C457/$C$465))</f>
        <v/>
      </c>
      <c r="G457" s="69" t="str">
        <f>IF($D$465=0,"",IF(D457="[for completion]","",D457/$D$465))</f>
        <v/>
      </c>
    </row>
    <row r="458" spans="1:7" x14ac:dyDescent="0.25">
      <c r="A458" s="35" t="s">
        <v>1122</v>
      </c>
      <c r="B458" s="35" t="s">
        <v>105</v>
      </c>
      <c r="C458" s="70">
        <v>0</v>
      </c>
      <c r="D458" s="72">
        <v>0</v>
      </c>
      <c r="F458" s="69" t="str">
        <f>IF($C$465=0,"",IF(C458="[for completion]","",C458/$C$465))</f>
        <v/>
      </c>
      <c r="G458" s="69" t="str">
        <f t="shared" ref="G458:G464" si="24">IF($D$465=0,"",IF(D458="[for completion]","",D458/$D$465))</f>
        <v/>
      </c>
    </row>
    <row r="459" spans="1:7" x14ac:dyDescent="0.25">
      <c r="A459" s="35" t="s">
        <v>1123</v>
      </c>
      <c r="B459" s="35" t="s">
        <v>106</v>
      </c>
      <c r="C459" s="70">
        <v>0</v>
      </c>
      <c r="D459" s="72">
        <v>0</v>
      </c>
      <c r="F459" s="69" t="str">
        <f t="shared" ref="F459:F464" si="25">IF($C$465=0,"",IF(C459="[for completion]","",C459/$C$465))</f>
        <v/>
      </c>
      <c r="G459" s="69" t="str">
        <f t="shared" si="24"/>
        <v/>
      </c>
    </row>
    <row r="460" spans="1:7" x14ac:dyDescent="0.25">
      <c r="A460" s="35" t="s">
        <v>1124</v>
      </c>
      <c r="B460" s="35" t="s">
        <v>107</v>
      </c>
      <c r="C460" s="70">
        <v>0</v>
      </c>
      <c r="D460" s="72">
        <v>0</v>
      </c>
      <c r="F460" s="69" t="str">
        <f t="shared" si="25"/>
        <v/>
      </c>
      <c r="G460" s="69" t="str">
        <f>IF($D$465=0,"",IF(D460="[for completion]","",D460/$D$465))</f>
        <v/>
      </c>
    </row>
    <row r="461" spans="1:7" x14ac:dyDescent="0.25">
      <c r="A461" s="35" t="s">
        <v>1125</v>
      </c>
      <c r="B461" s="35" t="s">
        <v>108</v>
      </c>
      <c r="C461" s="70">
        <v>0</v>
      </c>
      <c r="D461" s="72">
        <v>0</v>
      </c>
      <c r="F461" s="69" t="str">
        <f>IF($C$465=0,"",IF(C461="[for completion]","",C461/$C$465))</f>
        <v/>
      </c>
      <c r="G461" s="69" t="str">
        <f t="shared" si="24"/>
        <v/>
      </c>
    </row>
    <row r="462" spans="1:7" x14ac:dyDescent="0.25">
      <c r="A462" s="35" t="s">
        <v>1126</v>
      </c>
      <c r="B462" s="35" t="s">
        <v>109</v>
      </c>
      <c r="C462" s="70">
        <v>0</v>
      </c>
      <c r="D462" s="72">
        <v>0</v>
      </c>
      <c r="F462" s="69" t="str">
        <f t="shared" si="25"/>
        <v/>
      </c>
      <c r="G462" s="69" t="str">
        <f t="shared" si="24"/>
        <v/>
      </c>
    </row>
    <row r="463" spans="1:7" x14ac:dyDescent="0.25">
      <c r="A463" s="35" t="s">
        <v>1127</v>
      </c>
      <c r="B463" s="35" t="s">
        <v>110</v>
      </c>
      <c r="C463" s="70">
        <v>0</v>
      </c>
      <c r="D463" s="72">
        <v>0</v>
      </c>
      <c r="F463" s="69" t="str">
        <f t="shared" si="25"/>
        <v/>
      </c>
      <c r="G463" s="69" t="str">
        <f t="shared" si="24"/>
        <v/>
      </c>
    </row>
    <row r="464" spans="1:7" x14ac:dyDescent="0.25">
      <c r="A464" s="35" t="s">
        <v>1128</v>
      </c>
      <c r="B464" s="35" t="s">
        <v>111</v>
      </c>
      <c r="C464" s="70">
        <v>0</v>
      </c>
      <c r="D464" s="72">
        <v>0</v>
      </c>
      <c r="F464" s="69" t="str">
        <f t="shared" si="25"/>
        <v/>
      </c>
      <c r="G464" s="69" t="str">
        <f t="shared" si="24"/>
        <v/>
      </c>
    </row>
    <row r="465" spans="1:7" x14ac:dyDescent="0.25">
      <c r="A465" s="35" t="s">
        <v>1129</v>
      </c>
      <c r="B465" s="66" t="s">
        <v>28</v>
      </c>
      <c r="C465" s="70">
        <f>SUM(C457:C464)</f>
        <v>0</v>
      </c>
      <c r="D465" s="72">
        <f>SUM(D457:D464)</f>
        <v>0</v>
      </c>
      <c r="F465" s="123">
        <f>SUM(F457:F464)</f>
        <v>0</v>
      </c>
      <c r="G465" s="123">
        <f>SUM(G457:G464)</f>
        <v>0</v>
      </c>
    </row>
    <row r="466" spans="1:7" x14ac:dyDescent="0.25">
      <c r="A466" s="35" t="s">
        <v>1130</v>
      </c>
      <c r="B466" s="59" t="s">
        <v>112</v>
      </c>
      <c r="C466" s="70"/>
      <c r="D466" s="72"/>
      <c r="F466" s="69" t="str">
        <f t="shared" ref="F466:F471" si="26">IF($C$465=0,"",IF(C466="[for completion]","",C466/$C$465))</f>
        <v/>
      </c>
      <c r="G466" s="69" t="str">
        <f t="shared" ref="G466:G471" si="27">IF($D$465=0,"",IF(D466="[for completion]","",D466/$D$465))</f>
        <v/>
      </c>
    </row>
    <row r="467" spans="1:7" x14ac:dyDescent="0.25">
      <c r="A467" s="35" t="s">
        <v>1131</v>
      </c>
      <c r="B467" s="59" t="s">
        <v>113</v>
      </c>
      <c r="C467" s="70"/>
      <c r="D467" s="72"/>
      <c r="F467" s="69" t="str">
        <f t="shared" si="26"/>
        <v/>
      </c>
      <c r="G467" s="69" t="str">
        <f t="shared" si="27"/>
        <v/>
      </c>
    </row>
    <row r="468" spans="1:7" x14ac:dyDescent="0.25">
      <c r="A468" s="35" t="s">
        <v>1132</v>
      </c>
      <c r="B468" s="59" t="s">
        <v>114</v>
      </c>
      <c r="C468" s="70"/>
      <c r="D468" s="72"/>
      <c r="F468" s="69" t="str">
        <f t="shared" si="26"/>
        <v/>
      </c>
      <c r="G468" s="69" t="str">
        <f t="shared" si="27"/>
        <v/>
      </c>
    </row>
    <row r="469" spans="1:7" x14ac:dyDescent="0.25">
      <c r="A469" s="35" t="s">
        <v>1133</v>
      </c>
      <c r="B469" s="59" t="s">
        <v>115</v>
      </c>
      <c r="C469" s="70"/>
      <c r="D469" s="72"/>
      <c r="F469" s="69" t="str">
        <f t="shared" si="26"/>
        <v/>
      </c>
      <c r="G469" s="69" t="str">
        <f t="shared" si="27"/>
        <v/>
      </c>
    </row>
    <row r="470" spans="1:7" x14ac:dyDescent="0.25">
      <c r="A470" s="35" t="s">
        <v>1134</v>
      </c>
      <c r="B470" s="59" t="s">
        <v>116</v>
      </c>
      <c r="C470" s="70"/>
      <c r="D470" s="72"/>
      <c r="F470" s="69" t="str">
        <f t="shared" si="26"/>
        <v/>
      </c>
      <c r="G470" s="69" t="str">
        <f t="shared" si="27"/>
        <v/>
      </c>
    </row>
    <row r="471" spans="1:7" ht="15" customHeight="1" x14ac:dyDescent="0.25">
      <c r="A471" s="35" t="s">
        <v>1135</v>
      </c>
      <c r="B471" s="59" t="s">
        <v>117</v>
      </c>
      <c r="C471" s="70"/>
      <c r="D471" s="72"/>
      <c r="F471" s="69" t="str">
        <f t="shared" si="26"/>
        <v/>
      </c>
      <c r="G471" s="69" t="str">
        <f t="shared" si="27"/>
        <v/>
      </c>
    </row>
    <row r="472" spans="1:7" x14ac:dyDescent="0.25">
      <c r="A472" s="35" t="s">
        <v>1136</v>
      </c>
      <c r="B472" s="59"/>
      <c r="F472" s="56"/>
      <c r="G472" s="56"/>
    </row>
    <row r="473" spans="1:7" x14ac:dyDescent="0.25">
      <c r="A473" s="35" t="s">
        <v>1137</v>
      </c>
      <c r="B473" s="59"/>
      <c r="F473" s="56"/>
      <c r="G473" s="56"/>
    </row>
    <row r="474" spans="1:7" x14ac:dyDescent="0.25">
      <c r="A474" s="35" t="s">
        <v>1138</v>
      </c>
      <c r="B474" s="59"/>
      <c r="F474" s="124"/>
      <c r="G474" s="124"/>
    </row>
    <row r="475" spans="1:7" x14ac:dyDescent="0.25">
      <c r="A475" s="81"/>
      <c r="B475" s="81" t="s">
        <v>1332</v>
      </c>
      <c r="C475" s="81" t="s">
        <v>96</v>
      </c>
      <c r="D475" s="81" t="s">
        <v>97</v>
      </c>
      <c r="E475" s="84"/>
      <c r="F475" s="81" t="s">
        <v>52</v>
      </c>
      <c r="G475" s="81" t="s">
        <v>98</v>
      </c>
    </row>
    <row r="476" spans="1:7" x14ac:dyDescent="0.25">
      <c r="A476" s="35" t="s">
        <v>1139</v>
      </c>
      <c r="B476" s="35" t="s">
        <v>102</v>
      </c>
      <c r="C476" s="123">
        <v>0</v>
      </c>
      <c r="G476" s="35"/>
    </row>
    <row r="477" spans="1:7" x14ac:dyDescent="0.25">
      <c r="G477" s="35"/>
    </row>
    <row r="478" spans="1:7" x14ac:dyDescent="0.25">
      <c r="B478" s="61" t="s">
        <v>103</v>
      </c>
      <c r="G478" s="35"/>
    </row>
    <row r="479" spans="1:7" x14ac:dyDescent="0.25">
      <c r="A479" s="35" t="s">
        <v>1140</v>
      </c>
      <c r="B479" s="35" t="s">
        <v>104</v>
      </c>
      <c r="C479" s="70">
        <v>0</v>
      </c>
      <c r="D479" s="72">
        <v>0</v>
      </c>
      <c r="F479" s="69" t="str">
        <f>IF($C$487=0,"",IF(C479="[Mark as ND1 if not relevant]","",C479/$C$487))</f>
        <v/>
      </c>
      <c r="G479" s="69" t="str">
        <f>IF($D$487=0,"",IF(D479="[Mark as ND1 if not relevant]","",D479/$D$487))</f>
        <v/>
      </c>
    </row>
    <row r="480" spans="1:7" x14ac:dyDescent="0.25">
      <c r="A480" s="35" t="s">
        <v>1141</v>
      </c>
      <c r="B480" s="35" t="s">
        <v>105</v>
      </c>
      <c r="C480" s="70">
        <v>0</v>
      </c>
      <c r="D480" s="72">
        <v>0</v>
      </c>
      <c r="F480" s="69" t="str">
        <f t="shared" ref="F480:F486" si="28">IF($C$487=0,"",IF(C480="[Mark as ND1 if not relevant]","",C480/$C$487))</f>
        <v/>
      </c>
      <c r="G480" s="69" t="str">
        <f t="shared" ref="G480:G486" si="29">IF($D$487=0,"",IF(D480="[Mark as ND1 if not relevant]","",D480/$D$487))</f>
        <v/>
      </c>
    </row>
    <row r="481" spans="1:7" x14ac:dyDescent="0.25">
      <c r="A481" s="35" t="s">
        <v>1142</v>
      </c>
      <c r="B481" s="35" t="s">
        <v>106</v>
      </c>
      <c r="C481" s="70">
        <v>0</v>
      </c>
      <c r="D481" s="72">
        <v>0</v>
      </c>
      <c r="F481" s="69" t="str">
        <f t="shared" si="28"/>
        <v/>
      </c>
      <c r="G481" s="69" t="str">
        <f>IF($D$487=0,"",IF(D481="[Mark as ND1 if not relevant]","",D481/$D$487))</f>
        <v/>
      </c>
    </row>
    <row r="482" spans="1:7" x14ac:dyDescent="0.25">
      <c r="A482" s="35" t="s">
        <v>1143</v>
      </c>
      <c r="B482" s="35" t="s">
        <v>107</v>
      </c>
      <c r="C482" s="70">
        <v>0</v>
      </c>
      <c r="D482" s="72">
        <v>0</v>
      </c>
      <c r="F482" s="69" t="str">
        <f t="shared" si="28"/>
        <v/>
      </c>
      <c r="G482" s="69" t="str">
        <f t="shared" si="29"/>
        <v/>
      </c>
    </row>
    <row r="483" spans="1:7" x14ac:dyDescent="0.25">
      <c r="A483" s="35" t="s">
        <v>1144</v>
      </c>
      <c r="B483" s="35" t="s">
        <v>108</v>
      </c>
      <c r="C483" s="70">
        <v>0</v>
      </c>
      <c r="D483" s="72">
        <v>0</v>
      </c>
      <c r="F483" s="69" t="str">
        <f t="shared" si="28"/>
        <v/>
      </c>
      <c r="G483" s="69" t="str">
        <f t="shared" si="29"/>
        <v/>
      </c>
    </row>
    <row r="484" spans="1:7" x14ac:dyDescent="0.25">
      <c r="A484" s="35" t="s">
        <v>1145</v>
      </c>
      <c r="B484" s="35" t="s">
        <v>109</v>
      </c>
      <c r="C484" s="70">
        <v>0</v>
      </c>
      <c r="D484" s="72">
        <v>0</v>
      </c>
      <c r="F484" s="69" t="str">
        <f t="shared" si="28"/>
        <v/>
      </c>
      <c r="G484" s="69" t="str">
        <f t="shared" si="29"/>
        <v/>
      </c>
    </row>
    <row r="485" spans="1:7" x14ac:dyDescent="0.25">
      <c r="A485" s="35" t="s">
        <v>1146</v>
      </c>
      <c r="B485" s="35" t="s">
        <v>110</v>
      </c>
      <c r="C485" s="70">
        <v>0</v>
      </c>
      <c r="D485" s="72">
        <v>0</v>
      </c>
      <c r="F485" s="69" t="str">
        <f t="shared" si="28"/>
        <v/>
      </c>
      <c r="G485" s="69" t="str">
        <f t="shared" si="29"/>
        <v/>
      </c>
    </row>
    <row r="486" spans="1:7" x14ac:dyDescent="0.25">
      <c r="A486" s="35" t="s">
        <v>1147</v>
      </c>
      <c r="B486" s="35" t="s">
        <v>111</v>
      </c>
      <c r="C486" s="70">
        <v>0</v>
      </c>
      <c r="D486" s="72">
        <v>0</v>
      </c>
      <c r="F486" s="69" t="str">
        <f t="shared" si="28"/>
        <v/>
      </c>
      <c r="G486" s="69" t="str">
        <f t="shared" si="29"/>
        <v/>
      </c>
    </row>
    <row r="487" spans="1:7" x14ac:dyDescent="0.25">
      <c r="A487" s="35" t="s">
        <v>1148</v>
      </c>
      <c r="B487" s="66" t="s">
        <v>28</v>
      </c>
      <c r="C487" s="70">
        <f>SUM(C479:C486)</f>
        <v>0</v>
      </c>
      <c r="D487" s="72">
        <f>SUM(D479:D486)</f>
        <v>0</v>
      </c>
      <c r="F487" s="123">
        <f>SUM(F479:F486)</f>
        <v>0</v>
      </c>
      <c r="G487" s="123">
        <f>SUM(G479:G486)</f>
        <v>0</v>
      </c>
    </row>
    <row r="488" spans="1:7" x14ac:dyDescent="0.25">
      <c r="A488" s="35" t="s">
        <v>1149</v>
      </c>
      <c r="B488" s="59" t="s">
        <v>112</v>
      </c>
      <c r="C488" s="70"/>
      <c r="D488" s="72"/>
      <c r="F488" s="69" t="str">
        <f t="shared" ref="F488:F493" si="30">IF($C$487=0,"",IF(C488="[for completion]","",C488/$C$487))</f>
        <v/>
      </c>
      <c r="G488" s="69" t="str">
        <f t="shared" ref="G488:G493" si="31">IF($D$487=0,"",IF(D488="[for completion]","",D488/$D$2496))</f>
        <v/>
      </c>
    </row>
    <row r="489" spans="1:7" x14ac:dyDescent="0.25">
      <c r="A489" s="35" t="s">
        <v>1150</v>
      </c>
      <c r="B489" s="59" t="s">
        <v>113</v>
      </c>
      <c r="C489" s="70"/>
      <c r="D489" s="72"/>
      <c r="F489" s="69" t="str">
        <f t="shared" si="30"/>
        <v/>
      </c>
      <c r="G489" s="69" t="str">
        <f t="shared" si="31"/>
        <v/>
      </c>
    </row>
    <row r="490" spans="1:7" x14ac:dyDescent="0.25">
      <c r="A490" s="35" t="s">
        <v>1151</v>
      </c>
      <c r="B490" s="59" t="s">
        <v>114</v>
      </c>
      <c r="C490" s="70"/>
      <c r="D490" s="72"/>
      <c r="F490" s="69" t="str">
        <f t="shared" si="30"/>
        <v/>
      </c>
      <c r="G490" s="69" t="str">
        <f t="shared" si="31"/>
        <v/>
      </c>
    </row>
    <row r="491" spans="1:7" x14ac:dyDescent="0.25">
      <c r="A491" s="35" t="s">
        <v>1152</v>
      </c>
      <c r="B491" s="59" t="s">
        <v>115</v>
      </c>
      <c r="C491" s="70"/>
      <c r="D491" s="72"/>
      <c r="F491" s="69" t="str">
        <f t="shared" si="30"/>
        <v/>
      </c>
      <c r="G491" s="69" t="str">
        <f t="shared" si="31"/>
        <v/>
      </c>
    </row>
    <row r="492" spans="1:7" x14ac:dyDescent="0.25">
      <c r="A492" s="35" t="s">
        <v>1153</v>
      </c>
      <c r="B492" s="59" t="s">
        <v>116</v>
      </c>
      <c r="C492" s="70"/>
      <c r="D492" s="72"/>
      <c r="F492" s="69" t="str">
        <f t="shared" si="30"/>
        <v/>
      </c>
      <c r="G492" s="69" t="str">
        <f t="shared" si="31"/>
        <v/>
      </c>
    </row>
    <row r="493" spans="1:7" x14ac:dyDescent="0.25">
      <c r="A493" s="35" t="s">
        <v>1154</v>
      </c>
      <c r="B493" s="59" t="s">
        <v>117</v>
      </c>
      <c r="C493" s="70"/>
      <c r="D493" s="72"/>
      <c r="F493" s="69" t="str">
        <f t="shared" si="30"/>
        <v/>
      </c>
      <c r="G493" s="69" t="str">
        <f t="shared" si="31"/>
        <v/>
      </c>
    </row>
    <row r="494" spans="1:7" x14ac:dyDescent="0.25">
      <c r="A494" s="35" t="s">
        <v>1155</v>
      </c>
      <c r="B494" s="59"/>
      <c r="F494" s="69"/>
      <c r="G494" s="69"/>
    </row>
    <row r="495" spans="1:7" x14ac:dyDescent="0.25">
      <c r="A495" s="35" t="s">
        <v>1156</v>
      </c>
      <c r="B495" s="59"/>
      <c r="F495" s="69"/>
      <c r="G495" s="69"/>
    </row>
    <row r="496" spans="1:7" x14ac:dyDescent="0.25">
      <c r="A496" s="35" t="s">
        <v>1157</v>
      </c>
      <c r="B496" s="59"/>
      <c r="F496" s="69"/>
      <c r="G496" s="123"/>
    </row>
    <row r="497" spans="1:9" x14ac:dyDescent="0.25">
      <c r="A497" s="81"/>
      <c r="B497" s="81" t="s">
        <v>1333</v>
      </c>
      <c r="C497" s="81" t="s">
        <v>129</v>
      </c>
      <c r="D497" s="81"/>
      <c r="E497" s="84"/>
      <c r="F497" s="81"/>
      <c r="G497" s="81"/>
    </row>
    <row r="498" spans="1:9" x14ac:dyDescent="0.25">
      <c r="A498" s="35" t="s">
        <v>1158</v>
      </c>
      <c r="B498" s="61" t="s">
        <v>130</v>
      </c>
      <c r="C498" s="123">
        <v>0</v>
      </c>
      <c r="G498" s="35"/>
    </row>
    <row r="499" spans="1:9" customFormat="1" x14ac:dyDescent="0.25">
      <c r="A499" s="35" t="s">
        <v>1159</v>
      </c>
      <c r="B499" s="61" t="s">
        <v>131</v>
      </c>
      <c r="C499" s="123">
        <v>0</v>
      </c>
      <c r="D499" s="35"/>
      <c r="E499" s="35"/>
      <c r="F499" s="35"/>
      <c r="G499" s="35"/>
      <c r="H499" s="54"/>
      <c r="I499" s="54"/>
    </row>
    <row r="500" spans="1:9" customFormat="1" x14ac:dyDescent="0.25">
      <c r="A500" s="35" t="s">
        <v>1160</v>
      </c>
      <c r="B500" s="61" t="s">
        <v>132</v>
      </c>
      <c r="C500" s="123">
        <v>0</v>
      </c>
      <c r="D500" s="35"/>
      <c r="E500" s="35"/>
      <c r="F500" s="35"/>
      <c r="G500" s="35"/>
    </row>
    <row r="501" spans="1:9" customFormat="1" x14ac:dyDescent="0.25">
      <c r="A501" s="35" t="s">
        <v>1161</v>
      </c>
      <c r="B501" s="61" t="s">
        <v>133</v>
      </c>
      <c r="C501" s="123">
        <v>0</v>
      </c>
      <c r="D501" s="35"/>
      <c r="E501" s="35"/>
      <c r="F501" s="35"/>
      <c r="G501" s="35"/>
    </row>
    <row r="502" spans="1:9" customFormat="1" x14ac:dyDescent="0.25">
      <c r="A502" s="35" t="s">
        <v>1162</v>
      </c>
      <c r="B502" s="61" t="s">
        <v>134</v>
      </c>
      <c r="C502" s="123">
        <v>0</v>
      </c>
      <c r="D502" s="35"/>
      <c r="E502" s="35"/>
      <c r="F502" s="35"/>
      <c r="G502" s="35"/>
    </row>
    <row r="503" spans="1:9" customFormat="1" x14ac:dyDescent="0.25">
      <c r="A503" s="35" t="s">
        <v>1163</v>
      </c>
      <c r="B503" s="61" t="s">
        <v>135</v>
      </c>
      <c r="C503" s="123">
        <v>0</v>
      </c>
      <c r="D503" s="35"/>
      <c r="E503" s="35"/>
      <c r="F503" s="35"/>
      <c r="G503" s="35"/>
    </row>
    <row r="504" spans="1:9" customFormat="1" x14ac:dyDescent="0.25">
      <c r="A504" s="35" t="s">
        <v>1164</v>
      </c>
      <c r="B504" s="61" t="s">
        <v>136</v>
      </c>
      <c r="C504" s="123">
        <v>0</v>
      </c>
      <c r="D504" s="35"/>
      <c r="E504" s="35"/>
      <c r="F504" s="35"/>
      <c r="G504" s="35"/>
    </row>
    <row r="505" spans="1:9" customFormat="1" x14ac:dyDescent="0.25">
      <c r="A505" s="35" t="s">
        <v>1165</v>
      </c>
      <c r="B505" s="61" t="s">
        <v>781</v>
      </c>
      <c r="C505" s="123">
        <v>0</v>
      </c>
      <c r="D505" s="35"/>
      <c r="E505" s="35"/>
      <c r="F505" s="35"/>
      <c r="G505" s="35"/>
    </row>
    <row r="506" spans="1:9" customFormat="1" x14ac:dyDescent="0.25">
      <c r="A506" s="35" t="s">
        <v>1166</v>
      </c>
      <c r="B506" s="61" t="s">
        <v>782</v>
      </c>
      <c r="C506" s="123">
        <v>0</v>
      </c>
      <c r="D506" s="35"/>
      <c r="E506" s="35"/>
      <c r="F506" s="35"/>
      <c r="G506" s="35"/>
    </row>
    <row r="507" spans="1:9" customFormat="1" x14ac:dyDescent="0.25">
      <c r="A507" s="35" t="s">
        <v>1167</v>
      </c>
      <c r="B507" s="61" t="s">
        <v>783</v>
      </c>
      <c r="C507" s="123">
        <v>0</v>
      </c>
      <c r="D507" s="35"/>
      <c r="E507" s="35"/>
      <c r="F507" s="35"/>
      <c r="G507" s="35"/>
    </row>
    <row r="508" spans="1:9" customFormat="1" x14ac:dyDescent="0.25">
      <c r="A508" s="35" t="s">
        <v>1168</v>
      </c>
      <c r="B508" s="61" t="s">
        <v>137</v>
      </c>
      <c r="C508" s="123">
        <v>0</v>
      </c>
      <c r="D508" s="35"/>
      <c r="E508" s="35"/>
      <c r="F508" s="35"/>
      <c r="G508" s="35"/>
    </row>
    <row r="509" spans="1:9" customFormat="1" x14ac:dyDescent="0.25">
      <c r="A509" s="35" t="s">
        <v>1169</v>
      </c>
      <c r="B509" s="61" t="s">
        <v>1679</v>
      </c>
      <c r="C509" s="123">
        <v>0</v>
      </c>
      <c r="D509" s="35"/>
      <c r="E509" s="35"/>
      <c r="F509" s="35"/>
      <c r="G509" s="35"/>
    </row>
    <row r="510" spans="1:9" customFormat="1" x14ac:dyDescent="0.25">
      <c r="A510" s="35" t="s">
        <v>1170</v>
      </c>
      <c r="B510" s="61" t="s">
        <v>27</v>
      </c>
      <c r="C510" s="123">
        <v>0</v>
      </c>
      <c r="D510" s="35"/>
      <c r="E510" s="35"/>
      <c r="F510" s="35"/>
      <c r="G510" s="35"/>
    </row>
    <row r="511" spans="1:9" customFormat="1" x14ac:dyDescent="0.25">
      <c r="A511" s="35" t="s">
        <v>1171</v>
      </c>
      <c r="B511" s="59" t="s">
        <v>784</v>
      </c>
      <c r="C511" s="123"/>
      <c r="D511" s="35"/>
      <c r="E511" s="35"/>
      <c r="F511" s="35"/>
      <c r="G511" s="35"/>
    </row>
    <row r="512" spans="1:9" customFormat="1" x14ac:dyDescent="0.25">
      <c r="A512" s="35" t="s">
        <v>1172</v>
      </c>
      <c r="B512" s="59" t="s">
        <v>29</v>
      </c>
      <c r="C512" s="123"/>
      <c r="D512" s="35"/>
      <c r="E512" s="35"/>
      <c r="F512" s="35"/>
      <c r="G512" s="35"/>
    </row>
    <row r="513" spans="1:7" customFormat="1" x14ac:dyDescent="0.25">
      <c r="A513" s="35" t="s">
        <v>1173</v>
      </c>
      <c r="B513" s="59" t="s">
        <v>29</v>
      </c>
      <c r="C513" s="123"/>
      <c r="D513" s="35"/>
      <c r="E513" s="35"/>
      <c r="F513" s="35"/>
      <c r="G513" s="35"/>
    </row>
    <row r="514" spans="1:7" customFormat="1" x14ac:dyDescent="0.25">
      <c r="A514" s="35" t="s">
        <v>1334</v>
      </c>
      <c r="B514" s="59" t="s">
        <v>29</v>
      </c>
      <c r="C514" s="123"/>
      <c r="D514" s="35"/>
      <c r="E514" s="35"/>
      <c r="F514" s="35"/>
      <c r="G514" s="35"/>
    </row>
    <row r="515" spans="1:7" customFormat="1" x14ac:dyDescent="0.25">
      <c r="A515" s="35" t="s">
        <v>1335</v>
      </c>
      <c r="B515" s="59" t="s">
        <v>29</v>
      </c>
      <c r="C515" s="123"/>
      <c r="D515" s="35"/>
      <c r="E515" s="35"/>
      <c r="F515" s="35"/>
      <c r="G515" s="35"/>
    </row>
    <row r="516" spans="1:7" customFormat="1" x14ac:dyDescent="0.25">
      <c r="A516" s="35" t="s">
        <v>1336</v>
      </c>
      <c r="B516" s="59" t="s">
        <v>29</v>
      </c>
      <c r="C516" s="123"/>
      <c r="D516" s="35"/>
      <c r="E516" s="35"/>
      <c r="F516" s="35"/>
      <c r="G516" s="35"/>
    </row>
    <row r="517" spans="1:7" customFormat="1" x14ac:dyDescent="0.25">
      <c r="A517" s="35" t="s">
        <v>1337</v>
      </c>
      <c r="B517" s="59" t="s">
        <v>29</v>
      </c>
      <c r="C517" s="123"/>
      <c r="D517" s="35"/>
      <c r="E517" s="35"/>
      <c r="F517" s="35"/>
      <c r="G517" s="35"/>
    </row>
    <row r="518" spans="1:7" customFormat="1" x14ac:dyDescent="0.25">
      <c r="A518" s="35" t="s">
        <v>1338</v>
      </c>
      <c r="B518" s="59" t="s">
        <v>29</v>
      </c>
      <c r="C518" s="123"/>
      <c r="D518" s="35"/>
      <c r="E518" s="35"/>
      <c r="F518" s="35"/>
      <c r="G518" s="35"/>
    </row>
    <row r="519" spans="1:7" customFormat="1" x14ac:dyDescent="0.25">
      <c r="A519" s="35" t="s">
        <v>1339</v>
      </c>
      <c r="B519" s="59" t="s">
        <v>29</v>
      </c>
      <c r="C519" s="123"/>
      <c r="D519" s="35"/>
      <c r="E519" s="35"/>
      <c r="F519" s="35"/>
      <c r="G519" s="35"/>
    </row>
    <row r="520" spans="1:7" customFormat="1" x14ac:dyDescent="0.25">
      <c r="A520" s="35" t="s">
        <v>1340</v>
      </c>
      <c r="B520" s="59" t="s">
        <v>29</v>
      </c>
      <c r="C520" s="123"/>
      <c r="D520" s="35"/>
      <c r="E520" s="35"/>
      <c r="F520" s="35"/>
      <c r="G520" s="35"/>
    </row>
    <row r="521" spans="1:7" customFormat="1" x14ac:dyDescent="0.25">
      <c r="A521" s="35" t="s">
        <v>1341</v>
      </c>
      <c r="B521" s="59" t="s">
        <v>29</v>
      </c>
      <c r="C521" s="123"/>
      <c r="D521" s="35"/>
      <c r="E521" s="35"/>
      <c r="F521" s="35"/>
      <c r="G521" s="35"/>
    </row>
    <row r="522" spans="1:7" customFormat="1" x14ac:dyDescent="0.25">
      <c r="A522" s="35" t="s">
        <v>1342</v>
      </c>
      <c r="B522" s="59" t="s">
        <v>29</v>
      </c>
      <c r="C522" s="123"/>
      <c r="D522" s="35"/>
      <c r="E522" s="35"/>
      <c r="F522" s="35"/>
      <c r="G522" s="33"/>
    </row>
    <row r="523" spans="1:7" customFormat="1" x14ac:dyDescent="0.25">
      <c r="A523" s="35" t="s">
        <v>1343</v>
      </c>
      <c r="B523" s="59" t="s">
        <v>29</v>
      </c>
      <c r="C523" s="123"/>
      <c r="D523" s="35"/>
      <c r="E523" s="35"/>
      <c r="F523" s="35"/>
      <c r="G523" s="33"/>
    </row>
    <row r="524" spans="1:7" customFormat="1" x14ac:dyDescent="0.25">
      <c r="A524" s="35" t="s">
        <v>1344</v>
      </c>
      <c r="B524" s="59" t="s">
        <v>29</v>
      </c>
      <c r="C524" s="123"/>
      <c r="D524" s="35"/>
      <c r="E524" s="35"/>
      <c r="F524" s="35"/>
      <c r="G524" s="33"/>
    </row>
    <row r="525" spans="1:7" customFormat="1" x14ac:dyDescent="0.25">
      <c r="A525" s="81"/>
      <c r="B525" s="81" t="s">
        <v>1345</v>
      </c>
      <c r="C525" s="81" t="s">
        <v>26</v>
      </c>
      <c r="D525" s="81" t="s">
        <v>323</v>
      </c>
      <c r="E525" s="81"/>
      <c r="F525" s="109" t="s">
        <v>52</v>
      </c>
      <c r="G525" s="81" t="s">
        <v>333</v>
      </c>
    </row>
    <row r="526" spans="1:7" customFormat="1" x14ac:dyDescent="0.25">
      <c r="A526" s="35" t="s">
        <v>1174</v>
      </c>
      <c r="B526" s="61"/>
      <c r="C526" s="70"/>
      <c r="D526" s="72"/>
      <c r="E526" s="40"/>
      <c r="F526" s="69" t="str">
        <f>IF($C$544=0,"",IF(C526="[for completion]","",IF(C526="","",C526/$C$544)))</f>
        <v/>
      </c>
      <c r="G526" s="69" t="str">
        <f>IF($D$544=0,"",IF(D526="[for completion]","",IF(D526="","",D526/$D$544)))</f>
        <v/>
      </c>
    </row>
    <row r="527" spans="1:7" customFormat="1" x14ac:dyDescent="0.25">
      <c r="A527" s="35" t="s">
        <v>1175</v>
      </c>
      <c r="B527" s="61"/>
      <c r="C527" s="70"/>
      <c r="D527" s="72"/>
      <c r="E527" s="40"/>
      <c r="F527" s="69" t="str">
        <f t="shared" ref="F527:F543" si="32">IF($C$544=0,"",IF(C527="[for completion]","",IF(C527="","",C527/$C$544)))</f>
        <v/>
      </c>
      <c r="G527" s="69" t="str">
        <f t="shared" ref="G527:G543" si="33">IF($D$544=0,"",IF(D527="[for completion]","",IF(D527="","",D527/$D$544)))</f>
        <v/>
      </c>
    </row>
    <row r="528" spans="1:7" customFormat="1" x14ac:dyDescent="0.25">
      <c r="A528" s="35" t="s">
        <v>1176</v>
      </c>
      <c r="B528" s="61"/>
      <c r="C528" s="70"/>
      <c r="D528" s="72"/>
      <c r="E528" s="40"/>
      <c r="F528" s="69" t="str">
        <f t="shared" si="32"/>
        <v/>
      </c>
      <c r="G528" s="69" t="str">
        <f t="shared" si="33"/>
        <v/>
      </c>
    </row>
    <row r="529" spans="1:9" customFormat="1" x14ac:dyDescent="0.25">
      <c r="A529" s="35" t="s">
        <v>1177</v>
      </c>
      <c r="B529" s="61"/>
      <c r="C529" s="70"/>
      <c r="D529" s="72"/>
      <c r="E529" s="40"/>
      <c r="F529" s="69" t="str">
        <f t="shared" si="32"/>
        <v/>
      </c>
      <c r="G529" s="69" t="str">
        <f>IF($D$544=0,"",IF(D529="[for completion]","",IF(D529="","",D529/$D$544)))</f>
        <v/>
      </c>
    </row>
    <row r="530" spans="1:9" customFormat="1" x14ac:dyDescent="0.25">
      <c r="A530" s="35" t="s">
        <v>1178</v>
      </c>
      <c r="B530" s="61"/>
      <c r="C530" s="70"/>
      <c r="D530" s="72"/>
      <c r="E530" s="40"/>
      <c r="F530" s="69" t="str">
        <f t="shared" si="32"/>
        <v/>
      </c>
      <c r="G530" s="69" t="str">
        <f>IF($D$544=0,"",IF(D530="[for completion]","",IF(D530="","",D530/$D$544)))</f>
        <v/>
      </c>
    </row>
    <row r="531" spans="1:9" customFormat="1" x14ac:dyDescent="0.25">
      <c r="A531" s="35" t="s">
        <v>1179</v>
      </c>
      <c r="B531" s="61"/>
      <c r="C531" s="70"/>
      <c r="D531" s="72"/>
      <c r="E531" s="40"/>
      <c r="F531" s="69" t="str">
        <f>IF($C$544=0,"",IF(C531="[for completion]","",IF(C531="","",C531/$C$544)))</f>
        <v/>
      </c>
      <c r="G531" s="69" t="str">
        <f t="shared" si="33"/>
        <v/>
      </c>
    </row>
    <row r="532" spans="1:9" customFormat="1" x14ac:dyDescent="0.25">
      <c r="A532" s="35" t="s">
        <v>1180</v>
      </c>
      <c r="B532" s="61"/>
      <c r="C532" s="70"/>
      <c r="D532" s="72"/>
      <c r="E532" s="40"/>
      <c r="F532" s="69" t="str">
        <f t="shared" si="32"/>
        <v/>
      </c>
      <c r="G532" s="69" t="str">
        <f t="shared" si="33"/>
        <v/>
      </c>
    </row>
    <row r="533" spans="1:9" x14ac:dyDescent="0.25">
      <c r="A533" s="35" t="s">
        <v>1181</v>
      </c>
      <c r="B533" s="61"/>
      <c r="C533" s="70"/>
      <c r="D533" s="72"/>
      <c r="E533" s="40"/>
      <c r="F533" s="69" t="str">
        <f t="shared" si="32"/>
        <v/>
      </c>
      <c r="G533" s="69" t="str">
        <f t="shared" si="33"/>
        <v/>
      </c>
      <c r="H533"/>
      <c r="I533"/>
    </row>
    <row r="534" spans="1:9" x14ac:dyDescent="0.25">
      <c r="A534" s="35" t="s">
        <v>1182</v>
      </c>
      <c r="B534" s="61"/>
      <c r="C534" s="70"/>
      <c r="D534" s="72"/>
      <c r="E534" s="40"/>
      <c r="F534" s="69" t="str">
        <f t="shared" si="32"/>
        <v/>
      </c>
      <c r="G534" s="69" t="str">
        <f t="shared" si="33"/>
        <v/>
      </c>
    </row>
    <row r="535" spans="1:9" x14ac:dyDescent="0.25">
      <c r="A535" s="35" t="s">
        <v>1183</v>
      </c>
      <c r="B535" s="61"/>
      <c r="C535" s="70"/>
      <c r="D535" s="72"/>
      <c r="E535" s="40"/>
      <c r="F535" s="69" t="str">
        <f>IF($C$544=0,"",IF(C535="[for completion]","",IF(C535="","",C535/$C$544)))</f>
        <v/>
      </c>
      <c r="G535" s="69" t="str">
        <f>IF($D$544=0,"",IF(D535="[for completion]","",IF(D535="","",D535/$D$544)))</f>
        <v/>
      </c>
    </row>
    <row r="536" spans="1:9" x14ac:dyDescent="0.25">
      <c r="A536" s="35" t="s">
        <v>1184</v>
      </c>
      <c r="B536" s="61"/>
      <c r="C536" s="70"/>
      <c r="D536" s="72"/>
      <c r="E536" s="40"/>
      <c r="F536" s="69" t="str">
        <f t="shared" si="32"/>
        <v/>
      </c>
      <c r="G536" s="69" t="str">
        <f t="shared" si="33"/>
        <v/>
      </c>
    </row>
    <row r="537" spans="1:9" x14ac:dyDescent="0.25">
      <c r="A537" s="35" t="s">
        <v>1185</v>
      </c>
      <c r="B537" s="61"/>
      <c r="C537" s="70"/>
      <c r="D537" s="72"/>
      <c r="E537" s="40"/>
      <c r="F537" s="69" t="str">
        <f t="shared" si="32"/>
        <v/>
      </c>
      <c r="G537" s="69" t="str">
        <f t="shared" si="33"/>
        <v/>
      </c>
    </row>
    <row r="538" spans="1:9" x14ac:dyDescent="0.25">
      <c r="A538" s="35" t="s">
        <v>1186</v>
      </c>
      <c r="B538" s="61"/>
      <c r="C538" s="70"/>
      <c r="D538" s="72"/>
      <c r="E538" s="40"/>
      <c r="F538" s="69" t="str">
        <f t="shared" si="32"/>
        <v/>
      </c>
      <c r="G538" s="69" t="str">
        <f t="shared" si="33"/>
        <v/>
      </c>
    </row>
    <row r="539" spans="1:9" x14ac:dyDescent="0.25">
      <c r="A539" s="35" t="s">
        <v>1187</v>
      </c>
      <c r="B539" s="61"/>
      <c r="C539" s="70"/>
      <c r="D539" s="72"/>
      <c r="E539" s="40"/>
      <c r="F539" s="69" t="str">
        <f t="shared" si="32"/>
        <v/>
      </c>
      <c r="G539" s="69" t="str">
        <f t="shared" si="33"/>
        <v/>
      </c>
    </row>
    <row r="540" spans="1:9" x14ac:dyDescent="0.25">
      <c r="A540" s="35" t="s">
        <v>1188</v>
      </c>
      <c r="B540" s="61"/>
      <c r="C540" s="70"/>
      <c r="D540" s="72"/>
      <c r="E540" s="40"/>
      <c r="F540" s="69" t="str">
        <f t="shared" si="32"/>
        <v/>
      </c>
      <c r="G540" s="69" t="str">
        <f t="shared" si="33"/>
        <v/>
      </c>
    </row>
    <row r="541" spans="1:9" x14ac:dyDescent="0.25">
      <c r="A541" s="35" t="s">
        <v>1189</v>
      </c>
      <c r="B541" s="61"/>
      <c r="C541" s="70"/>
      <c r="D541" s="72"/>
      <c r="E541" s="40"/>
      <c r="F541" s="69" t="str">
        <f t="shared" si="32"/>
        <v/>
      </c>
      <c r="G541" s="69" t="str">
        <f t="shared" si="33"/>
        <v/>
      </c>
    </row>
    <row r="542" spans="1:9" x14ac:dyDescent="0.25">
      <c r="A542" s="35" t="s">
        <v>1190</v>
      </c>
      <c r="B542" s="61"/>
      <c r="C542" s="70"/>
      <c r="D542" s="72"/>
      <c r="E542" s="40"/>
      <c r="F542" s="69" t="str">
        <f t="shared" si="32"/>
        <v/>
      </c>
      <c r="G542" s="69" t="str">
        <f t="shared" si="33"/>
        <v/>
      </c>
    </row>
    <row r="543" spans="1:9" x14ac:dyDescent="0.25">
      <c r="A543" s="35" t="s">
        <v>1191</v>
      </c>
      <c r="B543" s="61"/>
      <c r="C543" s="70"/>
      <c r="D543" s="72"/>
      <c r="E543" s="40"/>
      <c r="F543" s="69" t="str">
        <f t="shared" si="32"/>
        <v/>
      </c>
      <c r="G543" s="69" t="str">
        <f t="shared" si="33"/>
        <v/>
      </c>
    </row>
    <row r="544" spans="1:9" x14ac:dyDescent="0.25">
      <c r="A544" s="35" t="s">
        <v>1192</v>
      </c>
      <c r="B544" s="61" t="s">
        <v>28</v>
      </c>
      <c r="C544" s="70">
        <f>SUM(C526:C543)</f>
        <v>0</v>
      </c>
      <c r="D544" s="72">
        <f>SUM(D526:D543)</f>
        <v>0</v>
      </c>
      <c r="E544" s="40"/>
      <c r="F544" s="71">
        <f>SUM(F526:F543)</f>
        <v>0</v>
      </c>
      <c r="G544" s="71">
        <f>SUM(G526:G543)</f>
        <v>0</v>
      </c>
    </row>
    <row r="545" spans="1:7" x14ac:dyDescent="0.25">
      <c r="A545" s="35" t="s">
        <v>1193</v>
      </c>
      <c r="B545" s="61"/>
      <c r="E545" s="40"/>
      <c r="F545" s="40"/>
      <c r="G545" s="40"/>
    </row>
    <row r="546" spans="1:7" x14ac:dyDescent="0.25">
      <c r="A546" s="35" t="s">
        <v>1194</v>
      </c>
      <c r="B546" s="61"/>
      <c r="E546" s="40"/>
      <c r="F546" s="40"/>
      <c r="G546" s="40"/>
    </row>
    <row r="547" spans="1:7" x14ac:dyDescent="0.25">
      <c r="A547" s="35" t="s">
        <v>1195</v>
      </c>
      <c r="B547" s="61"/>
      <c r="E547" s="40"/>
      <c r="F547" s="40"/>
      <c r="G547" s="40"/>
    </row>
    <row r="548" spans="1:7" customFormat="1" x14ac:dyDescent="0.25">
      <c r="A548" s="81"/>
      <c r="B548" s="81" t="s">
        <v>1346</v>
      </c>
      <c r="C548" s="81" t="s">
        <v>26</v>
      </c>
      <c r="D548" s="81" t="s">
        <v>323</v>
      </c>
      <c r="E548" s="81"/>
      <c r="F548" s="109" t="s">
        <v>52</v>
      </c>
      <c r="G548" s="81" t="s">
        <v>333</v>
      </c>
    </row>
    <row r="549" spans="1:7" x14ac:dyDescent="0.25">
      <c r="A549" s="35" t="s">
        <v>1196</v>
      </c>
      <c r="B549" s="61"/>
      <c r="C549" s="70"/>
      <c r="D549" s="72"/>
      <c r="E549" s="40"/>
      <c r="F549" s="69" t="str">
        <f>IF($C$567=0,"",IF(C549="[for completion]","",IF(C549="","",C549/$C$567)))</f>
        <v/>
      </c>
      <c r="G549" s="69" t="str">
        <f>IF($D$567=0,"",IF(D549="[for completion]","",IF(D549="","",D549/$D$567)))</f>
        <v/>
      </c>
    </row>
    <row r="550" spans="1:7" x14ac:dyDescent="0.25">
      <c r="A550" s="35" t="s">
        <v>1197</v>
      </c>
      <c r="B550" s="61"/>
      <c r="C550" s="70"/>
      <c r="D550" s="72"/>
      <c r="E550" s="40"/>
      <c r="F550" s="69" t="str">
        <f t="shared" ref="F550:F566" si="34">IF($C$567=0,"",IF(C550="[for completion]","",IF(C550="","",C550/$C$567)))</f>
        <v/>
      </c>
      <c r="G550" s="69" t="str">
        <f t="shared" ref="G550:G566" si="35">IF($D$567=0,"",IF(D550="[for completion]","",IF(D550="","",D550/$D$567)))</f>
        <v/>
      </c>
    </row>
    <row r="551" spans="1:7" x14ac:dyDescent="0.25">
      <c r="A551" s="35" t="s">
        <v>1198</v>
      </c>
      <c r="B551" s="61"/>
      <c r="C551" s="70"/>
      <c r="D551" s="72"/>
      <c r="E551" s="40"/>
      <c r="F551" s="69" t="str">
        <f>IF($C$567=0,"",IF(C551="[for completion]","",IF(C551="","",C551/$C$567)))</f>
        <v/>
      </c>
      <c r="G551" s="69" t="str">
        <f t="shared" si="35"/>
        <v/>
      </c>
    </row>
    <row r="552" spans="1:7" x14ac:dyDescent="0.25">
      <c r="A552" s="35" t="s">
        <v>1199</v>
      </c>
      <c r="B552" s="61"/>
      <c r="C552" s="70"/>
      <c r="D552" s="72"/>
      <c r="E552" s="40"/>
      <c r="F552" s="69" t="str">
        <f t="shared" si="34"/>
        <v/>
      </c>
      <c r="G552" s="69" t="str">
        <f t="shared" si="35"/>
        <v/>
      </c>
    </row>
    <row r="553" spans="1:7" x14ac:dyDescent="0.25">
      <c r="A553" s="35" t="s">
        <v>1200</v>
      </c>
      <c r="B553" s="61"/>
      <c r="C553" s="70"/>
      <c r="D553" s="72"/>
      <c r="E553" s="40"/>
      <c r="F553" s="69" t="str">
        <f t="shared" si="34"/>
        <v/>
      </c>
      <c r="G553" s="69" t="str">
        <f t="shared" si="35"/>
        <v/>
      </c>
    </row>
    <row r="554" spans="1:7" x14ac:dyDescent="0.25">
      <c r="A554" s="35" t="s">
        <v>1201</v>
      </c>
      <c r="B554" s="61"/>
      <c r="C554" s="70"/>
      <c r="D554" s="72"/>
      <c r="E554" s="40"/>
      <c r="F554" s="69" t="str">
        <f>IF($C$567=0,"",IF(C554="[for completion]","",IF(C554="","",C554/$C$567)))</f>
        <v/>
      </c>
      <c r="G554" s="69" t="str">
        <f>IF($D$567=0,"",IF(D554="[for completion]","",IF(D554="","",D554/$D$567)))</f>
        <v/>
      </c>
    </row>
    <row r="555" spans="1:7" x14ac:dyDescent="0.25">
      <c r="A555" s="35" t="s">
        <v>1202</v>
      </c>
      <c r="B555" s="61"/>
      <c r="C555" s="70"/>
      <c r="D555" s="72"/>
      <c r="E555" s="40"/>
      <c r="F555" s="69" t="str">
        <f t="shared" si="34"/>
        <v/>
      </c>
      <c r="G555" s="69" t="str">
        <f t="shared" si="35"/>
        <v/>
      </c>
    </row>
    <row r="556" spans="1:7" x14ac:dyDescent="0.25">
      <c r="A556" s="35" t="s">
        <v>1203</v>
      </c>
      <c r="B556" s="61"/>
      <c r="C556" s="70"/>
      <c r="D556" s="72"/>
      <c r="E556" s="40"/>
      <c r="F556" s="69" t="str">
        <f t="shared" si="34"/>
        <v/>
      </c>
      <c r="G556" s="69" t="str">
        <f>IF($D$567=0,"",IF(D556="[for completion]","",IF(D556="","",D556/$D$567)))</f>
        <v/>
      </c>
    </row>
    <row r="557" spans="1:7" x14ac:dyDescent="0.25">
      <c r="A557" s="35" t="s">
        <v>1204</v>
      </c>
      <c r="B557" s="61"/>
      <c r="C557" s="70"/>
      <c r="D557" s="72"/>
      <c r="E557" s="40"/>
      <c r="F557" s="69" t="str">
        <f t="shared" si="34"/>
        <v/>
      </c>
      <c r="G557" s="69" t="str">
        <f t="shared" si="35"/>
        <v/>
      </c>
    </row>
    <row r="558" spans="1:7" x14ac:dyDescent="0.25">
      <c r="A558" s="35" t="s">
        <v>1205</v>
      </c>
      <c r="B558" s="61"/>
      <c r="C558" s="70"/>
      <c r="D558" s="72"/>
      <c r="E558" s="40"/>
      <c r="F558" s="69" t="str">
        <f t="shared" si="34"/>
        <v/>
      </c>
      <c r="G558" s="69" t="str">
        <f t="shared" si="35"/>
        <v/>
      </c>
    </row>
    <row r="559" spans="1:7" x14ac:dyDescent="0.25">
      <c r="A559" s="35" t="s">
        <v>1206</v>
      </c>
      <c r="B559" s="61"/>
      <c r="C559" s="70"/>
      <c r="D559" s="72"/>
      <c r="E559" s="40"/>
      <c r="F559" s="69" t="str">
        <f>IF($C$567=0,"",IF(C559="[for completion]","",IF(C559="","",C559/$C$567)))</f>
        <v/>
      </c>
      <c r="G559" s="69" t="str">
        <f t="shared" si="35"/>
        <v/>
      </c>
    </row>
    <row r="560" spans="1:7" x14ac:dyDescent="0.25">
      <c r="A560" s="35" t="s">
        <v>1347</v>
      </c>
      <c r="B560" s="61"/>
      <c r="C560" s="70"/>
      <c r="D560" s="72"/>
      <c r="E560" s="40"/>
      <c r="F560" s="69" t="str">
        <f t="shared" si="34"/>
        <v/>
      </c>
      <c r="G560" s="69" t="str">
        <f>IF($D$567=0,"",IF(D560="[for completion]","",IF(D560="","",D560/$D$567)))</f>
        <v/>
      </c>
    </row>
    <row r="561" spans="1:7" x14ac:dyDescent="0.25">
      <c r="A561" s="35" t="s">
        <v>1348</v>
      </c>
      <c r="B561" s="61"/>
      <c r="C561" s="70"/>
      <c r="D561" s="72"/>
      <c r="E561" s="40"/>
      <c r="F561" s="69" t="str">
        <f t="shared" si="34"/>
        <v/>
      </c>
      <c r="G561" s="69" t="str">
        <f t="shared" si="35"/>
        <v/>
      </c>
    </row>
    <row r="562" spans="1:7" x14ac:dyDescent="0.25">
      <c r="A562" s="35" t="s">
        <v>1349</v>
      </c>
      <c r="B562" s="61"/>
      <c r="C562" s="70"/>
      <c r="D562" s="72"/>
      <c r="E562" s="40"/>
      <c r="F562" s="69" t="str">
        <f t="shared" si="34"/>
        <v/>
      </c>
      <c r="G562" s="69" t="str">
        <f t="shared" si="35"/>
        <v/>
      </c>
    </row>
    <row r="563" spans="1:7" x14ac:dyDescent="0.25">
      <c r="A563" s="35" t="s">
        <v>1350</v>
      </c>
      <c r="B563" s="61"/>
      <c r="C563" s="70"/>
      <c r="D563" s="72"/>
      <c r="E563" s="40"/>
      <c r="F563" s="69" t="str">
        <f t="shared" si="34"/>
        <v/>
      </c>
      <c r="G563" s="69" t="str">
        <f t="shared" si="35"/>
        <v/>
      </c>
    </row>
    <row r="564" spans="1:7" x14ac:dyDescent="0.25">
      <c r="A564" s="35" t="s">
        <v>1351</v>
      </c>
      <c r="B564" s="61"/>
      <c r="C564" s="70"/>
      <c r="D564" s="72"/>
      <c r="E564" s="40"/>
      <c r="F564" s="69" t="str">
        <f t="shared" si="34"/>
        <v/>
      </c>
      <c r="G564" s="69" t="str">
        <f t="shared" si="35"/>
        <v/>
      </c>
    </row>
    <row r="565" spans="1:7" x14ac:dyDescent="0.25">
      <c r="A565" s="35" t="s">
        <v>1352</v>
      </c>
      <c r="B565" s="61"/>
      <c r="C565" s="70"/>
      <c r="D565" s="72"/>
      <c r="E565" s="40"/>
      <c r="F565" s="69" t="str">
        <f t="shared" si="34"/>
        <v/>
      </c>
      <c r="G565" s="69" t="str">
        <f t="shared" si="35"/>
        <v/>
      </c>
    </row>
    <row r="566" spans="1:7" x14ac:dyDescent="0.25">
      <c r="A566" s="35" t="s">
        <v>1353</v>
      </c>
      <c r="B566" s="61"/>
      <c r="C566" s="70"/>
      <c r="D566" s="72"/>
      <c r="E566" s="40"/>
      <c r="F566" s="69" t="str">
        <f t="shared" si="34"/>
        <v/>
      </c>
      <c r="G566" s="69" t="str">
        <f t="shared" si="35"/>
        <v/>
      </c>
    </row>
    <row r="567" spans="1:7" x14ac:dyDescent="0.25">
      <c r="A567" s="35" t="s">
        <v>1354</v>
      </c>
      <c r="B567" s="61" t="s">
        <v>28</v>
      </c>
      <c r="C567" s="70">
        <f>SUM(C549:C566)</f>
        <v>0</v>
      </c>
      <c r="D567" s="72">
        <f>SUM(D549:D566)</f>
        <v>0</v>
      </c>
      <c r="E567" s="40"/>
      <c r="F567" s="71">
        <f>SUM(F549:F566)</f>
        <v>0</v>
      </c>
      <c r="G567" s="71">
        <f>SUM(G549:G566)</f>
        <v>0</v>
      </c>
    </row>
    <row r="568" spans="1:7" x14ac:dyDescent="0.25">
      <c r="A568" s="35" t="s">
        <v>1207</v>
      </c>
      <c r="B568" s="61"/>
      <c r="E568" s="40"/>
      <c r="F568" s="40"/>
      <c r="G568" s="40"/>
    </row>
    <row r="569" spans="1:7" x14ac:dyDescent="0.25">
      <c r="A569" s="35" t="s">
        <v>1355</v>
      </c>
      <c r="B569" s="61"/>
      <c r="E569" s="40"/>
      <c r="F569" s="40"/>
      <c r="G569" s="40"/>
    </row>
    <row r="570" spans="1:7" x14ac:dyDescent="0.25">
      <c r="A570" s="35" t="s">
        <v>1356</v>
      </c>
      <c r="B570" s="61"/>
      <c r="E570" s="40"/>
      <c r="F570" s="40"/>
      <c r="G570" s="40"/>
    </row>
    <row r="571" spans="1:7" customFormat="1" x14ac:dyDescent="0.25">
      <c r="A571" s="81"/>
      <c r="B571" s="81" t="s">
        <v>1357</v>
      </c>
      <c r="C571" s="81" t="s">
        <v>26</v>
      </c>
      <c r="D571" s="81" t="s">
        <v>323</v>
      </c>
      <c r="E571" s="81"/>
      <c r="F571" s="109" t="s">
        <v>52</v>
      </c>
      <c r="G571" s="81" t="s">
        <v>333</v>
      </c>
    </row>
    <row r="572" spans="1:7" x14ac:dyDescent="0.25">
      <c r="A572" s="35" t="s">
        <v>1208</v>
      </c>
      <c r="B572" s="61" t="s">
        <v>314</v>
      </c>
      <c r="C572" s="70">
        <v>0</v>
      </c>
      <c r="D572" s="72">
        <v>0</v>
      </c>
      <c r="E572" s="40"/>
      <c r="F572" s="69" t="str">
        <f>IF($C$585=0,"",IF(C572="[for completion]","",IF(C572="","",C572/$C$585)))</f>
        <v/>
      </c>
      <c r="G572" s="69" t="str">
        <f>IF($D$585=0,"",IF(D572="[for completion]","",IF(D572="","",D572/$D$585)))</f>
        <v/>
      </c>
    </row>
    <row r="573" spans="1:7" x14ac:dyDescent="0.25">
      <c r="A573" s="35" t="s">
        <v>1209</v>
      </c>
      <c r="B573" s="61" t="s">
        <v>315</v>
      </c>
      <c r="C573" s="70">
        <v>0</v>
      </c>
      <c r="D573" s="72">
        <v>0</v>
      </c>
      <c r="E573" s="40"/>
      <c r="F573" s="69" t="str">
        <f t="shared" ref="F573:F583" si="36">IF($C$585=0,"",IF(C573="[for completion]","",IF(C573="","",C573/$C$585)))</f>
        <v/>
      </c>
      <c r="G573" s="69" t="str">
        <f t="shared" ref="G573:G583" si="37">IF($D$585=0,"",IF(D573="[for completion]","",IF(D573="","",D573/$D$585)))</f>
        <v/>
      </c>
    </row>
    <row r="574" spans="1:7" x14ac:dyDescent="0.25">
      <c r="A574" s="35" t="s">
        <v>1210</v>
      </c>
      <c r="B574" s="61" t="s">
        <v>1311</v>
      </c>
      <c r="C574" s="70">
        <v>0</v>
      </c>
      <c r="D574" s="72">
        <v>0</v>
      </c>
      <c r="E574" s="40"/>
      <c r="F574" s="69" t="str">
        <f t="shared" si="36"/>
        <v/>
      </c>
      <c r="G574" s="69" t="str">
        <f t="shared" si="37"/>
        <v/>
      </c>
    </row>
    <row r="575" spans="1:7" x14ac:dyDescent="0.25">
      <c r="A575" s="35" t="s">
        <v>1211</v>
      </c>
      <c r="B575" s="61" t="s">
        <v>316</v>
      </c>
      <c r="C575" s="70">
        <v>0</v>
      </c>
      <c r="D575" s="72">
        <v>0</v>
      </c>
      <c r="E575" s="40"/>
      <c r="F575" s="69" t="str">
        <f t="shared" si="36"/>
        <v/>
      </c>
      <c r="G575" s="69" t="str">
        <f t="shared" si="37"/>
        <v/>
      </c>
    </row>
    <row r="576" spans="1:7" x14ac:dyDescent="0.25">
      <c r="A576" s="35" t="s">
        <v>1212</v>
      </c>
      <c r="B576" s="61" t="s">
        <v>317</v>
      </c>
      <c r="C576" s="70">
        <v>0</v>
      </c>
      <c r="D576" s="72">
        <v>0</v>
      </c>
      <c r="E576" s="40"/>
      <c r="F576" s="69" t="str">
        <f t="shared" si="36"/>
        <v/>
      </c>
      <c r="G576" s="69" t="str">
        <f t="shared" si="37"/>
        <v/>
      </c>
    </row>
    <row r="577" spans="1:7" x14ac:dyDescent="0.25">
      <c r="A577" s="35" t="s">
        <v>1358</v>
      </c>
      <c r="B577" s="61" t="s">
        <v>318</v>
      </c>
      <c r="C577" s="70">
        <v>0</v>
      </c>
      <c r="D577" s="72">
        <v>0</v>
      </c>
      <c r="E577" s="40"/>
      <c r="F577" s="69" t="str">
        <f t="shared" si="36"/>
        <v/>
      </c>
      <c r="G577" s="69" t="str">
        <f t="shared" si="37"/>
        <v/>
      </c>
    </row>
    <row r="578" spans="1:7" x14ac:dyDescent="0.25">
      <c r="A578" s="35" t="s">
        <v>1359</v>
      </c>
      <c r="B578" s="61" t="s">
        <v>319</v>
      </c>
      <c r="C578" s="70">
        <v>0</v>
      </c>
      <c r="D578" s="72">
        <v>0</v>
      </c>
      <c r="E578" s="40"/>
      <c r="F578" s="69" t="str">
        <f t="shared" si="36"/>
        <v/>
      </c>
      <c r="G578" s="69" t="str">
        <f t="shared" si="37"/>
        <v/>
      </c>
    </row>
    <row r="579" spans="1:7" x14ac:dyDescent="0.25">
      <c r="A579" s="35" t="s">
        <v>1360</v>
      </c>
      <c r="B579" s="61" t="s">
        <v>320</v>
      </c>
      <c r="C579" s="70">
        <v>0</v>
      </c>
      <c r="D579" s="72">
        <v>0</v>
      </c>
      <c r="E579" s="40"/>
      <c r="F579" s="69" t="str">
        <f t="shared" si="36"/>
        <v/>
      </c>
      <c r="G579" s="69" t="str">
        <f t="shared" si="37"/>
        <v/>
      </c>
    </row>
    <row r="580" spans="1:7" x14ac:dyDescent="0.25">
      <c r="A580" s="35" t="s">
        <v>1361</v>
      </c>
      <c r="B580" s="61" t="s">
        <v>1589</v>
      </c>
      <c r="C580" s="70">
        <v>0</v>
      </c>
      <c r="D580" s="35">
        <v>0</v>
      </c>
      <c r="E580" s="40"/>
      <c r="F580" s="69" t="str">
        <f t="shared" si="36"/>
        <v/>
      </c>
      <c r="G580" s="69" t="str">
        <f t="shared" si="37"/>
        <v/>
      </c>
    </row>
    <row r="581" spans="1:7" x14ac:dyDescent="0.25">
      <c r="A581" s="35" t="s">
        <v>1362</v>
      </c>
      <c r="B581" s="35" t="s">
        <v>1577</v>
      </c>
      <c r="C581" s="70">
        <v>0</v>
      </c>
      <c r="D581" s="35">
        <v>0</v>
      </c>
      <c r="E581" s="40"/>
      <c r="F581" s="69" t="str">
        <f t="shared" si="36"/>
        <v/>
      </c>
      <c r="G581" s="69" t="str">
        <f t="shared" si="37"/>
        <v/>
      </c>
    </row>
    <row r="582" spans="1:7" x14ac:dyDescent="0.25">
      <c r="A582" s="35" t="s">
        <v>1363</v>
      </c>
      <c r="B582" s="35" t="s">
        <v>1578</v>
      </c>
      <c r="C582" s="70">
        <v>0</v>
      </c>
      <c r="D582" s="35">
        <v>0</v>
      </c>
      <c r="E582" s="40"/>
      <c r="F582" s="69" t="str">
        <f t="shared" si="36"/>
        <v/>
      </c>
      <c r="G582" s="69" t="str">
        <f t="shared" si="37"/>
        <v/>
      </c>
    </row>
    <row r="583" spans="1:7" x14ac:dyDescent="0.25">
      <c r="A583" s="35" t="s">
        <v>1590</v>
      </c>
      <c r="B583" s="61" t="s">
        <v>1579</v>
      </c>
      <c r="C583" s="70">
        <v>0</v>
      </c>
      <c r="D583" s="35">
        <v>0</v>
      </c>
      <c r="E583" s="40"/>
      <c r="F583" s="69" t="str">
        <f t="shared" si="36"/>
        <v/>
      </c>
      <c r="G583" s="69" t="str">
        <f t="shared" si="37"/>
        <v/>
      </c>
    </row>
    <row r="584" spans="1:7" x14ac:dyDescent="0.25">
      <c r="A584" s="35" t="s">
        <v>1591</v>
      </c>
      <c r="B584" s="35" t="s">
        <v>700</v>
      </c>
      <c r="C584" s="70">
        <v>0</v>
      </c>
      <c r="D584" s="72">
        <v>0</v>
      </c>
      <c r="E584" s="40"/>
      <c r="F584" s="69" t="str">
        <f>IF($C$585=0,"",IF(C584="[for completion]","",IF(C584="","",C584/$C$585)))</f>
        <v/>
      </c>
      <c r="G584" s="69" t="str">
        <f>IF($D$585=0,"",IF(D584="[for completion]","",IF(D584="","",D584/$D$585)))</f>
        <v/>
      </c>
    </row>
    <row r="585" spans="1:7" x14ac:dyDescent="0.25">
      <c r="A585" s="35" t="s">
        <v>1592</v>
      </c>
      <c r="B585" s="61" t="s">
        <v>28</v>
      </c>
      <c r="C585" s="70">
        <f>SUM(C572:C584)</f>
        <v>0</v>
      </c>
      <c r="D585" s="72">
        <f>SUM(D572:D584)</f>
        <v>0</v>
      </c>
      <c r="E585" s="40"/>
      <c r="F585" s="71">
        <f>SUM(F572:F584)</f>
        <v>0</v>
      </c>
      <c r="G585" s="71">
        <f>SUM(G572:G584)</f>
        <v>0</v>
      </c>
    </row>
    <row r="586" spans="1:7" x14ac:dyDescent="0.25">
      <c r="A586" s="35" t="s">
        <v>1364</v>
      </c>
      <c r="B586" s="61"/>
      <c r="C586" s="70"/>
      <c r="D586" s="72"/>
      <c r="E586" s="40"/>
      <c r="F586" s="71"/>
      <c r="G586" s="71"/>
    </row>
    <row r="587" spans="1:7" x14ac:dyDescent="0.25">
      <c r="A587" s="35" t="s">
        <v>1593</v>
      </c>
      <c r="B587" s="61"/>
      <c r="C587" s="70"/>
      <c r="D587" s="72"/>
      <c r="E587" s="40"/>
      <c r="F587" s="71"/>
      <c r="G587" s="71"/>
    </row>
    <row r="588" spans="1:7" x14ac:dyDescent="0.25">
      <c r="A588" s="35" t="s">
        <v>1594</v>
      </c>
      <c r="B588" s="61"/>
      <c r="C588" s="70"/>
      <c r="D588" s="72"/>
      <c r="E588" s="40"/>
      <c r="F588" s="71"/>
      <c r="G588" s="71"/>
    </row>
    <row r="589" spans="1:7" x14ac:dyDescent="0.25">
      <c r="A589" s="35" t="s">
        <v>1595</v>
      </c>
      <c r="B589" s="61"/>
      <c r="C589" s="70"/>
      <c r="D589" s="72"/>
      <c r="E589" s="40"/>
      <c r="F589" s="71"/>
      <c r="G589" s="71"/>
    </row>
    <row r="590" spans="1:7" x14ac:dyDescent="0.25">
      <c r="A590" s="35" t="s">
        <v>1596</v>
      </c>
      <c r="B590" s="61"/>
      <c r="C590" s="70"/>
      <c r="D590" s="72"/>
      <c r="E590" s="40"/>
      <c r="F590" s="71"/>
      <c r="G590" s="71"/>
    </row>
    <row r="591" spans="1:7" x14ac:dyDescent="0.25">
      <c r="A591" s="35" t="s">
        <v>1597</v>
      </c>
      <c r="B591" s="61"/>
      <c r="C591" s="70"/>
      <c r="D591" s="72"/>
      <c r="E591" s="40"/>
      <c r="F591" s="71"/>
      <c r="G591" s="71"/>
    </row>
    <row r="592" spans="1:7" x14ac:dyDescent="0.25">
      <c r="A592" s="35" t="s">
        <v>1598</v>
      </c>
      <c r="B592" s="61"/>
      <c r="C592" s="70"/>
      <c r="D592" s="72"/>
      <c r="E592" s="40"/>
      <c r="F592" s="71"/>
      <c r="G592" s="71"/>
    </row>
    <row r="593" spans="1:7" x14ac:dyDescent="0.25">
      <c r="A593" s="35" t="s">
        <v>1599</v>
      </c>
      <c r="B593" s="61"/>
      <c r="C593" s="70"/>
      <c r="D593" s="72"/>
      <c r="E593" s="40"/>
      <c r="F593" s="71"/>
      <c r="G593" s="71"/>
    </row>
    <row r="594" spans="1:7" x14ac:dyDescent="0.25">
      <c r="A594" s="35" t="s">
        <v>1600</v>
      </c>
      <c r="B594" s="61"/>
      <c r="C594" s="70"/>
      <c r="D594" s="72"/>
      <c r="E594" s="40"/>
      <c r="F594" s="71"/>
      <c r="G594" s="71"/>
    </row>
    <row r="595" spans="1:7" x14ac:dyDescent="0.25">
      <c r="A595" s="35" t="s">
        <v>1601</v>
      </c>
    </row>
    <row r="596" spans="1:7" x14ac:dyDescent="0.25">
      <c r="A596" s="81"/>
      <c r="B596" s="81" t="s">
        <v>1365</v>
      </c>
      <c r="C596" s="81" t="s">
        <v>26</v>
      </c>
      <c r="D596" s="81" t="s">
        <v>323</v>
      </c>
      <c r="E596" s="81"/>
      <c r="F596" s="81" t="s">
        <v>52</v>
      </c>
      <c r="G596" s="81" t="s">
        <v>333</v>
      </c>
    </row>
    <row r="597" spans="1:7" x14ac:dyDescent="0.25">
      <c r="A597" s="35" t="s">
        <v>1366</v>
      </c>
      <c r="B597" s="61" t="s">
        <v>698</v>
      </c>
      <c r="C597" s="70">
        <v>0</v>
      </c>
      <c r="D597" s="72">
        <v>0</v>
      </c>
      <c r="E597" s="40"/>
      <c r="F597" s="69" t="str">
        <f>IF($C$601=0,"",IF(C597="[for completion]","",IF(C597="","",C597/$C$601)))</f>
        <v/>
      </c>
      <c r="G597" s="69" t="str">
        <f>IF($D$601=0,"",IF(D597="[for completion]","",IF(D597="","",D597/$D$601)))</f>
        <v/>
      </c>
    </row>
    <row r="598" spans="1:7" x14ac:dyDescent="0.25">
      <c r="A598" s="35" t="s">
        <v>1367</v>
      </c>
      <c r="B598" s="76" t="s">
        <v>699</v>
      </c>
      <c r="C598" s="70">
        <v>0</v>
      </c>
      <c r="D598" s="72">
        <v>0</v>
      </c>
      <c r="E598" s="40"/>
      <c r="F598" s="69" t="str">
        <f>IF($C$601=0,"",IF(C598="[for completion]","",IF(C598="","",C598/$C$601)))</f>
        <v/>
      </c>
      <c r="G598" s="69" t="str">
        <f>IF($D$601=0,"",IF(D598="[for completion]","",IF(D598="","",D598/$D$601)))</f>
        <v/>
      </c>
    </row>
    <row r="599" spans="1:7" x14ac:dyDescent="0.25">
      <c r="A599" s="35" t="s">
        <v>1368</v>
      </c>
      <c r="B599" s="61" t="s">
        <v>322</v>
      </c>
      <c r="C599" s="70">
        <v>0</v>
      </c>
      <c r="D599" s="72">
        <v>0</v>
      </c>
      <c r="E599" s="40"/>
      <c r="F599" s="69" t="str">
        <f>IF($C$601=0,"",IF(C599="[for completion]","",IF(C599="","",C599/$C$601)))</f>
        <v/>
      </c>
      <c r="G599" s="69" t="str">
        <f>IF($D$601=0,"",IF(D599="[for completion]","",IF(D599="","",D599/$D$601)))</f>
        <v/>
      </c>
    </row>
    <row r="600" spans="1:7" x14ac:dyDescent="0.25">
      <c r="A600" s="35" t="s">
        <v>1369</v>
      </c>
      <c r="B600" s="35" t="s">
        <v>700</v>
      </c>
      <c r="C600" s="70">
        <v>0</v>
      </c>
      <c r="D600" s="72">
        <v>0</v>
      </c>
      <c r="E600" s="40"/>
      <c r="F600" s="69" t="str">
        <f>IF($C$601=0,"",IF(C600="[for completion]","",IF(C600="","",C600/$C$601)))</f>
        <v/>
      </c>
      <c r="G600" s="69" t="str">
        <f>IF($D$601=0,"",IF(D600="[for completion]","",IF(D600="","",D600/$D$601)))</f>
        <v/>
      </c>
    </row>
    <row r="601" spans="1:7" x14ac:dyDescent="0.25">
      <c r="A601" s="35" t="s">
        <v>1370</v>
      </c>
      <c r="B601" s="61" t="s">
        <v>28</v>
      </c>
      <c r="C601" s="70">
        <f>SUM(C597:C600)</f>
        <v>0</v>
      </c>
      <c r="D601" s="72">
        <f>SUM(D597:D600)</f>
        <v>0</v>
      </c>
      <c r="E601" s="40"/>
      <c r="F601" s="71">
        <f>SUM(F597:F600)</f>
        <v>0</v>
      </c>
      <c r="G601" s="71">
        <f>SUM(G597:G600)</f>
        <v>0</v>
      </c>
    </row>
    <row r="602" spans="1:7" x14ac:dyDescent="0.25">
      <c r="B602" s="61"/>
      <c r="C602" s="70"/>
      <c r="D602" s="72"/>
      <c r="E602" s="40"/>
      <c r="F602" s="71"/>
      <c r="G602" s="71"/>
    </row>
    <row r="603" spans="1:7" x14ac:dyDescent="0.25">
      <c r="A603" s="81"/>
      <c r="B603" s="81" t="s">
        <v>1687</v>
      </c>
      <c r="C603" s="81" t="s">
        <v>1521</v>
      </c>
      <c r="D603" s="81" t="s">
        <v>1571</v>
      </c>
      <c r="E603" s="81"/>
      <c r="F603" s="81" t="s">
        <v>1520</v>
      </c>
      <c r="G603" s="81"/>
    </row>
    <row r="604" spans="1:7" x14ac:dyDescent="0.25">
      <c r="A604" s="35" t="s">
        <v>1371</v>
      </c>
      <c r="B604" s="61" t="s">
        <v>130</v>
      </c>
      <c r="C604" s="70">
        <v>0</v>
      </c>
      <c r="D604" s="70">
        <v>0</v>
      </c>
      <c r="E604" s="33"/>
      <c r="F604" s="70">
        <v>0</v>
      </c>
      <c r="G604" s="69"/>
    </row>
    <row r="605" spans="1:7" x14ac:dyDescent="0.25">
      <c r="A605" s="35" t="s">
        <v>1372</v>
      </c>
      <c r="B605" s="61" t="s">
        <v>131</v>
      </c>
      <c r="C605" s="70">
        <v>0</v>
      </c>
      <c r="D605" s="70">
        <v>0</v>
      </c>
      <c r="E605" s="33"/>
      <c r="F605" s="70">
        <v>0</v>
      </c>
      <c r="G605" s="69"/>
    </row>
    <row r="606" spans="1:7" x14ac:dyDescent="0.25">
      <c r="A606" s="35" t="s">
        <v>1373</v>
      </c>
      <c r="B606" s="61" t="s">
        <v>132</v>
      </c>
      <c r="C606" s="70">
        <v>0</v>
      </c>
      <c r="D606" s="70">
        <v>0</v>
      </c>
      <c r="E606" s="33"/>
      <c r="F606" s="70">
        <v>0</v>
      </c>
      <c r="G606" s="69"/>
    </row>
    <row r="607" spans="1:7" x14ac:dyDescent="0.25">
      <c r="A607" s="35" t="s">
        <v>1374</v>
      </c>
      <c r="B607" s="61" t="s">
        <v>133</v>
      </c>
      <c r="C607" s="70">
        <v>0</v>
      </c>
      <c r="D607" s="70">
        <v>0</v>
      </c>
      <c r="E607" s="33"/>
      <c r="F607" s="70">
        <v>0</v>
      </c>
      <c r="G607" s="69"/>
    </row>
    <row r="608" spans="1:7" x14ac:dyDescent="0.25">
      <c r="A608" s="35" t="s">
        <v>1375</v>
      </c>
      <c r="B608" s="61" t="s">
        <v>134</v>
      </c>
      <c r="C608" s="70">
        <v>0</v>
      </c>
      <c r="D608" s="70">
        <v>0</v>
      </c>
      <c r="E608" s="33"/>
      <c r="F608" s="70">
        <v>0</v>
      </c>
      <c r="G608" s="69"/>
    </row>
    <row r="609" spans="1:7" x14ac:dyDescent="0.25">
      <c r="A609" s="35" t="s">
        <v>1376</v>
      </c>
      <c r="B609" s="61" t="s">
        <v>135</v>
      </c>
      <c r="C609" s="70">
        <v>0</v>
      </c>
      <c r="D609" s="70">
        <v>0</v>
      </c>
      <c r="E609" s="33"/>
      <c r="F609" s="70">
        <v>0</v>
      </c>
      <c r="G609" s="69"/>
    </row>
    <row r="610" spans="1:7" x14ac:dyDescent="0.25">
      <c r="A610" s="35" t="s">
        <v>1377</v>
      </c>
      <c r="B610" s="61" t="s">
        <v>136</v>
      </c>
      <c r="C610" s="70">
        <v>0</v>
      </c>
      <c r="D610" s="70">
        <v>0</v>
      </c>
      <c r="E610" s="33"/>
      <c r="F610" s="70">
        <v>0</v>
      </c>
      <c r="G610" s="69"/>
    </row>
    <row r="611" spans="1:7" x14ac:dyDescent="0.25">
      <c r="A611" s="35" t="s">
        <v>1378</v>
      </c>
      <c r="B611" s="61" t="s">
        <v>781</v>
      </c>
      <c r="C611" s="70">
        <v>0</v>
      </c>
      <c r="D611" s="70">
        <v>0</v>
      </c>
      <c r="E611" s="33"/>
      <c r="F611" s="70">
        <v>0</v>
      </c>
      <c r="G611" s="69"/>
    </row>
    <row r="612" spans="1:7" x14ac:dyDescent="0.25">
      <c r="A612" s="35" t="s">
        <v>1379</v>
      </c>
      <c r="B612" s="61" t="s">
        <v>782</v>
      </c>
      <c r="C612" s="70">
        <v>0</v>
      </c>
      <c r="D612" s="70">
        <v>0</v>
      </c>
      <c r="E612" s="33"/>
      <c r="F612" s="70">
        <v>0</v>
      </c>
      <c r="G612" s="69"/>
    </row>
    <row r="613" spans="1:7" x14ac:dyDescent="0.25">
      <c r="A613" s="35" t="s">
        <v>1380</v>
      </c>
      <c r="B613" s="61" t="s">
        <v>783</v>
      </c>
      <c r="C613" s="70">
        <v>0</v>
      </c>
      <c r="D613" s="70">
        <v>0</v>
      </c>
      <c r="E613" s="33"/>
      <c r="F613" s="70">
        <v>0</v>
      </c>
      <c r="G613" s="69"/>
    </row>
    <row r="614" spans="1:7" x14ac:dyDescent="0.25">
      <c r="A614" s="35" t="s">
        <v>1381</v>
      </c>
      <c r="B614" s="61" t="s">
        <v>137</v>
      </c>
      <c r="C614" s="70">
        <v>0</v>
      </c>
      <c r="D614" s="70">
        <v>0</v>
      </c>
      <c r="E614" s="33"/>
      <c r="F614" s="70">
        <v>0</v>
      </c>
      <c r="G614" s="69"/>
    </row>
    <row r="615" spans="1:7" x14ac:dyDescent="0.25">
      <c r="A615" s="35" t="s">
        <v>1382</v>
      </c>
      <c r="B615" s="61" t="s">
        <v>1679</v>
      </c>
      <c r="C615" s="70">
        <v>0</v>
      </c>
      <c r="D615" s="70">
        <v>0</v>
      </c>
      <c r="E615" s="33"/>
      <c r="F615" s="70">
        <v>0</v>
      </c>
      <c r="G615" s="69"/>
    </row>
    <row r="616" spans="1:7" x14ac:dyDescent="0.25">
      <c r="A616" s="35" t="s">
        <v>1383</v>
      </c>
      <c r="B616" s="61" t="s">
        <v>27</v>
      </c>
      <c r="C616" s="70">
        <v>0</v>
      </c>
      <c r="D616" s="70">
        <v>0</v>
      </c>
      <c r="E616" s="33"/>
      <c r="F616" s="70">
        <v>0</v>
      </c>
      <c r="G616" s="69"/>
    </row>
    <row r="617" spans="1:7" x14ac:dyDescent="0.25">
      <c r="A617" s="35" t="s">
        <v>1384</v>
      </c>
      <c r="B617" s="61" t="s">
        <v>700</v>
      </c>
      <c r="C617" s="70">
        <v>0</v>
      </c>
      <c r="D617" s="70">
        <v>0</v>
      </c>
      <c r="E617" s="33"/>
      <c r="F617" s="70">
        <v>0</v>
      </c>
      <c r="G617" s="69"/>
    </row>
    <row r="618" spans="1:7" x14ac:dyDescent="0.25">
      <c r="A618" s="35" t="s">
        <v>1385</v>
      </c>
      <c r="B618" s="61" t="s">
        <v>28</v>
      </c>
      <c r="C618" s="70">
        <f>SUM(C604:C617)</f>
        <v>0</v>
      </c>
      <c r="D618" s="70">
        <f>SUM(D604:D617)</f>
        <v>0</v>
      </c>
      <c r="E618" s="33"/>
      <c r="F618" s="70"/>
      <c r="G618" s="69"/>
    </row>
    <row r="619" spans="1:7" x14ac:dyDescent="0.25">
      <c r="A619" s="35" t="s">
        <v>1386</v>
      </c>
      <c r="B619" s="35" t="s">
        <v>1523</v>
      </c>
      <c r="F619" s="131">
        <v>0</v>
      </c>
      <c r="G619" s="69"/>
    </row>
    <row r="620" spans="1:7" x14ac:dyDescent="0.25">
      <c r="A620" s="35" t="s">
        <v>1387</v>
      </c>
      <c r="G620" s="69"/>
    </row>
    <row r="621" spans="1:7" x14ac:dyDescent="0.25">
      <c r="A621" s="35" t="s">
        <v>1388</v>
      </c>
      <c r="G621" s="69"/>
    </row>
    <row r="622" spans="1:7" x14ac:dyDescent="0.25">
      <c r="A622" s="35" t="s">
        <v>1389</v>
      </c>
      <c r="G622" s="71"/>
    </row>
  </sheetData>
  <sheetProtection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100:D148 F100:F148 B29:D34 C28:D28 F28:F34 C12:C14 C77:D87 C45:D71 F36:F42 C99:F99"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D375:D382 F375:F383" name="Optional ECBECAIs_2"/>
    <protectedRange sqref="B386:D422 G385 F386:G422" name="Mortgage Asset IV_3_1"/>
    <protectedRange sqref="F604:F617 C604:D618" name="Optional ECBECAIs_2_1"/>
    <protectedRange sqref="B617" name="Mortgage Assets III_1_2"/>
    <protectedRange sqref="B99" name="Mortgage Asset I_2"/>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topLeftCell="A385" zoomScale="80" zoomScaleNormal="80" workbookViewId="0">
      <selection activeCell="F451" sqref="F451"/>
    </sheetView>
  </sheetViews>
  <sheetFormatPr defaultRowHeight="15" x14ac:dyDescent="0.25"/>
  <cols>
    <col min="1" max="1" width="13.28515625" customWidth="1"/>
    <col min="2" max="2" width="65.5703125" customWidth="1"/>
    <col min="3" max="4" width="41" customWidth="1"/>
    <col min="5" max="5" width="10.5703125" customWidth="1"/>
    <col min="6" max="7" width="41" customWidth="1"/>
  </cols>
  <sheetData>
    <row r="1" spans="1:7" ht="31.5" x14ac:dyDescent="0.25">
      <c r="A1" s="32" t="s">
        <v>682</v>
      </c>
      <c r="B1" s="32"/>
      <c r="C1" s="33"/>
      <c r="D1" s="33"/>
      <c r="E1" s="33"/>
      <c r="F1" s="164" t="s">
        <v>1702</v>
      </c>
      <c r="G1" s="42"/>
    </row>
    <row r="2" spans="1:7" ht="15.75" thickBot="1" x14ac:dyDescent="0.3">
      <c r="A2" s="33"/>
      <c r="B2" s="34"/>
      <c r="C2" s="34"/>
      <c r="D2" s="33"/>
      <c r="E2" s="33"/>
      <c r="F2" s="33"/>
      <c r="G2" s="33"/>
    </row>
    <row r="3" spans="1:7" ht="19.5" thickBot="1" x14ac:dyDescent="0.3">
      <c r="A3" s="36"/>
      <c r="B3" s="37" t="s">
        <v>24</v>
      </c>
      <c r="C3" s="38" t="s">
        <v>1741</v>
      </c>
      <c r="D3" s="36"/>
      <c r="E3" s="36"/>
      <c r="F3" s="33"/>
      <c r="G3" s="33"/>
    </row>
    <row r="4" spans="1:7" ht="15.75" thickBot="1" x14ac:dyDescent="0.3">
      <c r="A4" s="35"/>
      <c r="B4" s="35"/>
      <c r="C4" s="35"/>
      <c r="D4" s="35"/>
      <c r="E4" s="35"/>
      <c r="F4" s="35"/>
      <c r="G4" s="35"/>
    </row>
    <row r="5" spans="1:7" ht="18.75" x14ac:dyDescent="0.25">
      <c r="A5" s="39"/>
      <c r="B5" s="188" t="s">
        <v>685</v>
      </c>
      <c r="C5" s="189"/>
      <c r="D5" s="78"/>
      <c r="E5" s="40"/>
      <c r="F5" s="40"/>
      <c r="G5" s="40"/>
    </row>
    <row r="6" spans="1:7" x14ac:dyDescent="0.25">
      <c r="A6" s="35"/>
      <c r="B6" s="190" t="s">
        <v>331</v>
      </c>
      <c r="C6" s="191"/>
      <c r="D6" s="35"/>
      <c r="E6" s="35"/>
      <c r="F6" s="35"/>
      <c r="G6" s="35"/>
    </row>
    <row r="7" spans="1:7" x14ac:dyDescent="0.25">
      <c r="A7" s="35"/>
      <c r="B7" s="190" t="s">
        <v>332</v>
      </c>
      <c r="C7" s="192"/>
      <c r="D7" s="78"/>
      <c r="E7" s="35"/>
      <c r="F7" s="35"/>
      <c r="G7" s="35"/>
    </row>
    <row r="8" spans="1:7" x14ac:dyDescent="0.25">
      <c r="A8" s="35"/>
      <c r="B8" s="193" t="s">
        <v>1675</v>
      </c>
      <c r="C8" s="194"/>
      <c r="D8" s="78"/>
      <c r="E8" s="35"/>
      <c r="F8" s="35"/>
      <c r="G8" s="35"/>
    </row>
    <row r="9" spans="1:7" ht="15.75" thickBot="1" x14ac:dyDescent="0.3">
      <c r="A9" s="35"/>
      <c r="B9" s="190" t="s">
        <v>1674</v>
      </c>
      <c r="C9" s="195"/>
      <c r="D9" s="78"/>
      <c r="E9" s="35"/>
      <c r="F9" s="35"/>
      <c r="G9" s="35"/>
    </row>
    <row r="10" spans="1:7" ht="15.75" thickTop="1" x14ac:dyDescent="0.25">
      <c r="A10" s="35"/>
      <c r="B10" s="77"/>
      <c r="C10" s="35"/>
      <c r="D10" s="35"/>
      <c r="E10" s="35"/>
      <c r="F10" s="35"/>
      <c r="G10" s="35"/>
    </row>
    <row r="11" spans="1:7" x14ac:dyDescent="0.25">
      <c r="A11" s="35"/>
      <c r="B11" s="41"/>
      <c r="C11" s="35"/>
      <c r="D11" s="35"/>
      <c r="E11" s="35"/>
      <c r="F11" s="35"/>
      <c r="G11" s="35"/>
    </row>
    <row r="12" spans="1:7" x14ac:dyDescent="0.25">
      <c r="A12" s="35"/>
      <c r="B12" s="41"/>
      <c r="C12" s="35"/>
      <c r="D12" s="35"/>
      <c r="E12" s="35"/>
      <c r="F12" s="35"/>
      <c r="G12" s="35"/>
    </row>
    <row r="13" spans="1:7" x14ac:dyDescent="0.25">
      <c r="A13" s="35"/>
      <c r="B13" s="41"/>
      <c r="C13" s="35"/>
      <c r="D13" s="35"/>
      <c r="E13" s="35"/>
      <c r="F13" s="35"/>
      <c r="G13" s="35"/>
    </row>
    <row r="14" spans="1:7" ht="18.75" customHeight="1" x14ac:dyDescent="0.25">
      <c r="A14" s="79"/>
      <c r="B14" s="187" t="s">
        <v>677</v>
      </c>
      <c r="C14" s="187"/>
      <c r="D14" s="80"/>
      <c r="E14" s="80"/>
      <c r="F14" s="80"/>
      <c r="G14" s="80"/>
    </row>
    <row r="15" spans="1:7" x14ac:dyDescent="0.25">
      <c r="A15" s="81"/>
      <c r="B15" s="109" t="s">
        <v>678</v>
      </c>
      <c r="C15" s="81" t="s">
        <v>26</v>
      </c>
      <c r="D15" s="81" t="s">
        <v>324</v>
      </c>
      <c r="E15" s="81"/>
      <c r="F15" s="81" t="s">
        <v>327</v>
      </c>
      <c r="G15" s="81" t="s">
        <v>329</v>
      </c>
    </row>
    <row r="16" spans="1:7" x14ac:dyDescent="0.25">
      <c r="A16" s="35" t="s">
        <v>334</v>
      </c>
      <c r="B16" s="1" t="s">
        <v>696</v>
      </c>
      <c r="C16" s="131">
        <v>1048.9380220900009</v>
      </c>
      <c r="D16" s="134">
        <v>3666</v>
      </c>
      <c r="F16" s="69">
        <f>IF(OR('A1. EEM General Mortgage Assets'!$C$15=0,C16="[For completion]"),"",' B1. EEM Sust. Mortgage Assets '!C16/'A1. EEM General Mortgage Assets'!$C$15)</f>
        <v>0.26034473130549346</v>
      </c>
      <c r="G16" s="69">
        <f>IF(OR('A1. EEM General Mortgage Assets'!$F$28=0,D16="[For completion]"),"",' B1. EEM Sust. Mortgage Assets '!D16/'A1. EEM General Mortgage Assets'!$F$28)</f>
        <v>0.23435402416416287</v>
      </c>
    </row>
    <row r="17" spans="1:7" x14ac:dyDescent="0.25">
      <c r="A17" s="35" t="s">
        <v>1297</v>
      </c>
      <c r="B17" s="61" t="s">
        <v>326</v>
      </c>
      <c r="C17" s="131">
        <v>2980.0969302600038</v>
      </c>
      <c r="D17" s="134">
        <v>11977</v>
      </c>
      <c r="F17" s="69">
        <f>IF(OR('A1. EEM General Mortgage Assets'!$C$15=0,C17="[For completion]"),"",' B1. EEM Sust. Mortgage Assets '!C17/'A1. EEM General Mortgage Assets'!$C$15)</f>
        <v>0.73965526869450904</v>
      </c>
      <c r="G17" s="69">
        <f>IF(OR('A1. EEM General Mortgage Assets'!$F$28=0,D17="[For completion]"),"",' B1. EEM Sust. Mortgage Assets '!D17/'A1. EEM General Mortgage Assets'!$F$28)</f>
        <v>0.76564597583583716</v>
      </c>
    </row>
    <row r="18" spans="1:7" x14ac:dyDescent="0.25">
      <c r="A18" s="35" t="s">
        <v>1298</v>
      </c>
      <c r="B18" s="61" t="s">
        <v>697</v>
      </c>
      <c r="C18" s="75">
        <f>SUM(C16:C16)</f>
        <v>1048.9380220900009</v>
      </c>
      <c r="D18" s="73">
        <f>SUM(D16:D16)</f>
        <v>3666</v>
      </c>
      <c r="F18" s="69">
        <f>SUM(F16:F17)</f>
        <v>1.0000000000000024</v>
      </c>
      <c r="G18" s="69">
        <f>SUM(G16:G17)</f>
        <v>1</v>
      </c>
    </row>
    <row r="19" spans="1:7" x14ac:dyDescent="0.25">
      <c r="A19" s="61" t="s">
        <v>1299</v>
      </c>
      <c r="B19" s="136" t="s">
        <v>29</v>
      </c>
      <c r="C19" s="143"/>
      <c r="D19" s="144"/>
      <c r="F19" s="61"/>
      <c r="G19" s="61"/>
    </row>
    <row r="20" spans="1:7" x14ac:dyDescent="0.25">
      <c r="A20" s="61" t="s">
        <v>1300</v>
      </c>
      <c r="B20" s="136" t="s">
        <v>29</v>
      </c>
      <c r="C20" s="143"/>
      <c r="D20" s="144"/>
      <c r="F20" s="61"/>
      <c r="G20" s="61"/>
    </row>
    <row r="21" spans="1:7" x14ac:dyDescent="0.25">
      <c r="A21" s="61" t="s">
        <v>335</v>
      </c>
      <c r="B21" s="136" t="s">
        <v>29</v>
      </c>
      <c r="C21" s="143"/>
      <c r="D21" s="144"/>
      <c r="F21" s="61"/>
      <c r="G21" s="61"/>
    </row>
    <row r="22" spans="1:7" x14ac:dyDescent="0.25">
      <c r="A22" s="61" t="s">
        <v>336</v>
      </c>
      <c r="B22" s="61"/>
      <c r="C22" s="61"/>
      <c r="D22" s="61"/>
      <c r="F22" s="61"/>
      <c r="G22" s="61"/>
    </row>
    <row r="23" spans="1:7" x14ac:dyDescent="0.25">
      <c r="A23" s="81"/>
      <c r="B23" s="109" t="s">
        <v>1278</v>
      </c>
      <c r="C23" s="81" t="s">
        <v>26</v>
      </c>
      <c r="D23" s="81" t="s">
        <v>324</v>
      </c>
      <c r="E23" s="81"/>
      <c r="F23" s="81"/>
      <c r="G23" s="81"/>
    </row>
    <row r="24" spans="1:7" x14ac:dyDescent="0.25">
      <c r="A24" s="35" t="s">
        <v>337</v>
      </c>
      <c r="B24" s="33" t="s">
        <v>1279</v>
      </c>
      <c r="C24" s="131" t="s">
        <v>166</v>
      </c>
      <c r="D24" s="131" t="s">
        <v>166</v>
      </c>
      <c r="F24" s="61"/>
      <c r="G24" s="61"/>
    </row>
    <row r="25" spans="1:7" x14ac:dyDescent="0.25">
      <c r="A25" s="35" t="s">
        <v>338</v>
      </c>
      <c r="B25" s="33" t="s">
        <v>1280</v>
      </c>
      <c r="C25" s="131" t="s">
        <v>166</v>
      </c>
      <c r="D25" s="131" t="s">
        <v>166</v>
      </c>
      <c r="F25" s="61"/>
      <c r="G25" s="61"/>
    </row>
    <row r="26" spans="1:7" x14ac:dyDescent="0.25">
      <c r="A26" s="35" t="s">
        <v>341</v>
      </c>
      <c r="B26" s="54"/>
      <c r="C26" s="61"/>
      <c r="D26" s="61"/>
      <c r="F26" s="61"/>
      <c r="G26" s="61"/>
    </row>
    <row r="27" spans="1:7" x14ac:dyDescent="0.25">
      <c r="A27" s="35" t="s">
        <v>342</v>
      </c>
      <c r="B27" s="54"/>
      <c r="C27" s="61"/>
      <c r="D27" s="61"/>
      <c r="F27" s="61"/>
      <c r="G27" s="61"/>
    </row>
    <row r="28" spans="1:7" x14ac:dyDescent="0.25">
      <c r="A28" s="35" t="s">
        <v>343</v>
      </c>
      <c r="B28" s="61"/>
      <c r="C28" s="61"/>
      <c r="D28" s="61"/>
      <c r="F28" s="61"/>
      <c r="G28" s="61"/>
    </row>
    <row r="29" spans="1:7" x14ac:dyDescent="0.25">
      <c r="A29" s="35" t="s">
        <v>344</v>
      </c>
      <c r="B29" s="61"/>
      <c r="C29" s="61"/>
      <c r="D29" s="61"/>
      <c r="F29" s="61"/>
      <c r="G29" s="61"/>
    </row>
    <row r="30" spans="1:7" x14ac:dyDescent="0.25">
      <c r="A30" s="81"/>
      <c r="B30" s="109" t="s">
        <v>1281</v>
      </c>
      <c r="C30" s="81" t="s">
        <v>26</v>
      </c>
      <c r="D30" s="81" t="s">
        <v>324</v>
      </c>
      <c r="E30" s="81"/>
      <c r="F30" s="81"/>
      <c r="G30" s="81"/>
    </row>
    <row r="31" spans="1:7" x14ac:dyDescent="0.25">
      <c r="A31" s="35" t="s">
        <v>1282</v>
      </c>
      <c r="B31" s="33" t="s">
        <v>1283</v>
      </c>
      <c r="C31" s="131">
        <v>1048.9380220900009</v>
      </c>
      <c r="D31" s="131">
        <v>3666</v>
      </c>
      <c r="F31" s="61"/>
      <c r="G31" s="61"/>
    </row>
    <row r="32" spans="1:7" x14ac:dyDescent="0.25">
      <c r="A32" s="35" t="s">
        <v>1284</v>
      </c>
      <c r="B32" s="33" t="s">
        <v>1285</v>
      </c>
      <c r="C32" s="131" t="s">
        <v>166</v>
      </c>
      <c r="D32" s="131" t="s">
        <v>166</v>
      </c>
      <c r="F32" s="61"/>
      <c r="G32" s="61"/>
    </row>
    <row r="33" spans="1:7" x14ac:dyDescent="0.25">
      <c r="A33" s="35" t="s">
        <v>1286</v>
      </c>
      <c r="B33" s="33" t="s">
        <v>1287</v>
      </c>
      <c r="C33" s="131" t="s">
        <v>166</v>
      </c>
      <c r="D33" s="131" t="s">
        <v>166</v>
      </c>
      <c r="F33" s="61"/>
      <c r="G33" s="61"/>
    </row>
    <row r="34" spans="1:7" x14ac:dyDescent="0.25">
      <c r="A34" s="35" t="s">
        <v>1288</v>
      </c>
      <c r="B34" s="33" t="s">
        <v>1648</v>
      </c>
      <c r="C34" s="131" t="s">
        <v>166</v>
      </c>
      <c r="D34" s="131" t="s">
        <v>166</v>
      </c>
      <c r="F34" s="61"/>
      <c r="G34" s="61"/>
    </row>
    <row r="35" spans="1:7" x14ac:dyDescent="0.25">
      <c r="A35" s="35" t="s">
        <v>1289</v>
      </c>
      <c r="B35" s="33" t="s">
        <v>322</v>
      </c>
      <c r="C35" s="131" t="s">
        <v>166</v>
      </c>
      <c r="D35" s="131" t="s">
        <v>166</v>
      </c>
      <c r="F35" s="61"/>
      <c r="G35" s="61"/>
    </row>
    <row r="36" spans="1:7" x14ac:dyDescent="0.25">
      <c r="A36" s="35" t="s">
        <v>1290</v>
      </c>
      <c r="B36" s="61"/>
      <c r="C36" s="61"/>
      <c r="D36" s="61"/>
      <c r="F36" s="61"/>
      <c r="G36" s="61"/>
    </row>
    <row r="37" spans="1:7" x14ac:dyDescent="0.25">
      <c r="A37" s="35" t="s">
        <v>1291</v>
      </c>
      <c r="B37" s="61"/>
      <c r="C37" s="61"/>
      <c r="D37" s="61"/>
      <c r="F37" s="61"/>
      <c r="G37" s="61"/>
    </row>
    <row r="38" spans="1:7" x14ac:dyDescent="0.25">
      <c r="A38" s="35" t="s">
        <v>1292</v>
      </c>
      <c r="B38" s="61"/>
      <c r="C38" s="61"/>
      <c r="D38" s="61"/>
      <c r="F38" s="61"/>
      <c r="G38" s="61"/>
    </row>
    <row r="39" spans="1:7" x14ac:dyDescent="0.25">
      <c r="A39" s="35" t="s">
        <v>1293</v>
      </c>
      <c r="B39" s="61"/>
      <c r="C39" s="61"/>
      <c r="D39" s="61"/>
      <c r="F39" s="61"/>
      <c r="G39" s="61"/>
    </row>
    <row r="40" spans="1:7" x14ac:dyDescent="0.25">
      <c r="A40" s="35" t="s">
        <v>1294</v>
      </c>
      <c r="B40" s="61"/>
      <c r="C40" s="61"/>
      <c r="D40" s="61"/>
      <c r="F40" s="61"/>
      <c r="G40" s="61"/>
    </row>
    <row r="41" spans="1:7" x14ac:dyDescent="0.25">
      <c r="A41" s="35" t="s">
        <v>1295</v>
      </c>
      <c r="B41" s="61"/>
      <c r="C41" s="61"/>
      <c r="D41" s="61"/>
      <c r="F41" s="61"/>
      <c r="G41" s="61"/>
    </row>
    <row r="42" spans="1:7" ht="18.75" x14ac:dyDescent="0.25">
      <c r="A42" s="79"/>
      <c r="B42" s="187" t="s">
        <v>679</v>
      </c>
      <c r="C42" s="187"/>
      <c r="D42" s="80"/>
      <c r="E42" s="80"/>
      <c r="F42" s="80"/>
      <c r="G42" s="80"/>
    </row>
    <row r="43" spans="1:7" x14ac:dyDescent="0.25">
      <c r="A43" s="81"/>
      <c r="B43" s="109" t="s">
        <v>680</v>
      </c>
      <c r="C43" s="81" t="s">
        <v>26</v>
      </c>
      <c r="D43" s="81"/>
      <c r="E43" s="81"/>
      <c r="F43" s="81" t="s">
        <v>330</v>
      </c>
      <c r="G43" s="81"/>
    </row>
    <row r="44" spans="1:7" x14ac:dyDescent="0.25">
      <c r="A44" s="35" t="s">
        <v>337</v>
      </c>
      <c r="B44" s="35" t="s">
        <v>41</v>
      </c>
      <c r="C44" s="131">
        <v>1048.9380220900009</v>
      </c>
      <c r="D44" s="70"/>
      <c r="E44" s="35"/>
      <c r="F44" s="69">
        <f>IF($C$47=0,"",IF(C44="[for completion]","",C44/$C$47))</f>
        <v>1</v>
      </c>
    </row>
    <row r="45" spans="1:7" x14ac:dyDescent="0.25">
      <c r="A45" s="35" t="s">
        <v>338</v>
      </c>
      <c r="B45" s="35" t="s">
        <v>42</v>
      </c>
      <c r="C45" s="131">
        <v>0</v>
      </c>
      <c r="D45" s="70"/>
      <c r="E45" s="35"/>
      <c r="F45" s="69">
        <f>IF($C$47=0,"",IF(C45="[for completion]","",C45/$C$47))</f>
        <v>0</v>
      </c>
    </row>
    <row r="46" spans="1:7" x14ac:dyDescent="0.25">
      <c r="A46" s="35" t="s">
        <v>339</v>
      </c>
      <c r="B46" s="35" t="s">
        <v>27</v>
      </c>
      <c r="C46" s="131">
        <v>0</v>
      </c>
      <c r="D46" s="70"/>
      <c r="E46" s="35"/>
      <c r="F46" s="69">
        <f>IF($C$47=0,"",IF(C46="[for completion]","",C46/$C$47))</f>
        <v>0</v>
      </c>
    </row>
    <row r="47" spans="1:7" x14ac:dyDescent="0.25">
      <c r="A47" s="35" t="s">
        <v>340</v>
      </c>
      <c r="B47" s="57" t="s">
        <v>28</v>
      </c>
      <c r="C47" s="70">
        <f>SUM(C44:C46)</f>
        <v>1048.9380220900009</v>
      </c>
      <c r="D47" s="35"/>
      <c r="E47" s="35"/>
      <c r="F47" s="67">
        <f>SUM(F44:F46)</f>
        <v>1</v>
      </c>
    </row>
    <row r="48" spans="1:7" x14ac:dyDescent="0.25">
      <c r="A48" s="35" t="s">
        <v>341</v>
      </c>
      <c r="B48" s="59" t="s">
        <v>1710</v>
      </c>
      <c r="C48" s="131">
        <v>110.53441919999997</v>
      </c>
      <c r="D48" s="35">
        <v>487</v>
      </c>
      <c r="E48" s="35"/>
      <c r="F48" s="69">
        <f t="shared" ref="F48:F58" si="0">IF($C$47=0,"",IF(C48="[for completion]","",C48/$C$47))</f>
        <v>0.10537745498038197</v>
      </c>
    </row>
    <row r="49" spans="1:6" x14ac:dyDescent="0.25">
      <c r="A49" s="35" t="s">
        <v>342</v>
      </c>
      <c r="B49" s="59" t="s">
        <v>1711</v>
      </c>
      <c r="C49" s="131">
        <v>10.188192630000001</v>
      </c>
      <c r="D49" s="35">
        <v>42</v>
      </c>
      <c r="E49" s="35"/>
      <c r="F49" s="69">
        <f t="shared" si="0"/>
        <v>9.7128642640869345E-3</v>
      </c>
    </row>
    <row r="50" spans="1:6" x14ac:dyDescent="0.25">
      <c r="A50" s="35" t="s">
        <v>343</v>
      </c>
      <c r="B50" s="133" t="s">
        <v>1712</v>
      </c>
      <c r="C50" s="131">
        <v>0.62082029999999999</v>
      </c>
      <c r="D50" s="35">
        <v>2</v>
      </c>
      <c r="E50" s="35"/>
      <c r="F50" s="69">
        <f t="shared" si="0"/>
        <v>5.918560362251149E-4</v>
      </c>
    </row>
    <row r="51" spans="1:6" x14ac:dyDescent="0.25">
      <c r="A51" s="35" t="s">
        <v>344</v>
      </c>
      <c r="B51" s="133" t="s">
        <v>1713</v>
      </c>
      <c r="C51" s="131">
        <v>0.71147813999999998</v>
      </c>
      <c r="D51" s="35">
        <v>4</v>
      </c>
      <c r="E51" s="35"/>
      <c r="F51" s="69">
        <f t="shared" si="0"/>
        <v>6.7828425037199552E-4</v>
      </c>
    </row>
    <row r="52" spans="1:6" x14ac:dyDescent="0.25">
      <c r="A52" s="35" t="s">
        <v>345</v>
      </c>
      <c r="B52" s="133" t="s">
        <v>1714</v>
      </c>
      <c r="C52" s="131">
        <v>0</v>
      </c>
      <c r="D52" s="35">
        <v>0</v>
      </c>
      <c r="E52" s="35"/>
      <c r="F52" s="69">
        <f>IF($C$47=0,"",IF(C52="[for completion]","",C52/$C$47))</f>
        <v>0</v>
      </c>
    </row>
    <row r="53" spans="1:6" x14ac:dyDescent="0.25">
      <c r="A53" s="35" t="s">
        <v>346</v>
      </c>
      <c r="B53" s="133" t="s">
        <v>1715</v>
      </c>
      <c r="C53" s="131">
        <v>587.03731946000016</v>
      </c>
      <c r="D53" s="35">
        <v>2044</v>
      </c>
      <c r="E53" s="35"/>
      <c r="F53" s="69">
        <f t="shared" si="0"/>
        <v>0.55964919480212261</v>
      </c>
    </row>
    <row r="54" spans="1:6" x14ac:dyDescent="0.25">
      <c r="A54" s="35" t="s">
        <v>347</v>
      </c>
      <c r="B54" s="133" t="s">
        <v>1716</v>
      </c>
      <c r="C54" s="131">
        <v>339.84579235999996</v>
      </c>
      <c r="D54" s="35">
        <v>1087</v>
      </c>
      <c r="E54" s="35"/>
      <c r="F54" s="69">
        <f t="shared" si="0"/>
        <v>0.32399034566681056</v>
      </c>
    </row>
    <row r="55" spans="1:6" x14ac:dyDescent="0.25">
      <c r="A55" s="35" t="s">
        <v>348</v>
      </c>
      <c r="B55" s="133" t="s">
        <v>29</v>
      </c>
      <c r="C55" s="131"/>
      <c r="D55" s="35"/>
      <c r="E55" s="35"/>
      <c r="F55" s="69">
        <f t="shared" si="0"/>
        <v>0</v>
      </c>
    </row>
    <row r="56" spans="1:6" x14ac:dyDescent="0.25">
      <c r="A56" s="35" t="s">
        <v>349</v>
      </c>
      <c r="B56" s="133" t="s">
        <v>29</v>
      </c>
      <c r="C56" s="131"/>
      <c r="D56" s="35"/>
      <c r="F56" s="69">
        <f t="shared" si="0"/>
        <v>0</v>
      </c>
    </row>
    <row r="57" spans="1:6" x14ac:dyDescent="0.25">
      <c r="A57" s="35" t="s">
        <v>350</v>
      </c>
      <c r="B57" s="133" t="s">
        <v>29</v>
      </c>
      <c r="C57" s="131"/>
      <c r="D57" s="35"/>
      <c r="F57" s="69">
        <f t="shared" si="0"/>
        <v>0</v>
      </c>
    </row>
    <row r="58" spans="1:6" x14ac:dyDescent="0.25">
      <c r="A58" s="35" t="s">
        <v>351</v>
      </c>
      <c r="B58" s="133" t="s">
        <v>29</v>
      </c>
      <c r="C58" s="132"/>
      <c r="D58" s="54"/>
      <c r="F58" s="69">
        <f t="shared" si="0"/>
        <v>0</v>
      </c>
    </row>
    <row r="59" spans="1:6" x14ac:dyDescent="0.25">
      <c r="A59" s="35" t="s">
        <v>352</v>
      </c>
      <c r="B59" s="133" t="s">
        <v>29</v>
      </c>
      <c r="C59" s="132"/>
      <c r="D59" s="54"/>
      <c r="E59" s="54"/>
      <c r="F59" s="61"/>
    </row>
    <row r="60" spans="1:6" x14ac:dyDescent="0.25">
      <c r="A60" s="35" t="s">
        <v>353</v>
      </c>
      <c r="B60" s="133" t="s">
        <v>29</v>
      </c>
      <c r="C60" s="132"/>
      <c r="D60" s="54"/>
      <c r="E60" s="54"/>
      <c r="F60" s="61"/>
    </row>
    <row r="61" spans="1:6" x14ac:dyDescent="0.25">
      <c r="A61" s="35" t="s">
        <v>354</v>
      </c>
      <c r="B61" s="133" t="s">
        <v>29</v>
      </c>
      <c r="C61" s="132"/>
      <c r="D61" s="54"/>
      <c r="E61" s="54"/>
      <c r="F61" s="61"/>
    </row>
    <row r="62" spans="1:6" x14ac:dyDescent="0.25">
      <c r="A62" s="35" t="s">
        <v>355</v>
      </c>
      <c r="B62" s="133" t="s">
        <v>29</v>
      </c>
      <c r="C62" s="132"/>
      <c r="D62" s="54"/>
      <c r="E62" s="54"/>
      <c r="F62" s="61"/>
    </row>
    <row r="63" spans="1:6" x14ac:dyDescent="0.25">
      <c r="A63" s="35" t="s">
        <v>356</v>
      </c>
      <c r="B63" s="133" t="s">
        <v>29</v>
      </c>
      <c r="C63" s="132"/>
      <c r="D63" s="54"/>
      <c r="E63" s="54"/>
      <c r="F63" s="61"/>
    </row>
    <row r="64" spans="1:6" x14ac:dyDescent="0.25">
      <c r="A64" s="35" t="s">
        <v>357</v>
      </c>
      <c r="B64" s="133" t="s">
        <v>29</v>
      </c>
      <c r="C64" s="132"/>
      <c r="D64" s="54"/>
      <c r="E64" s="54"/>
      <c r="F64" s="61"/>
    </row>
    <row r="65" spans="1:7" x14ac:dyDescent="0.25">
      <c r="A65" s="35" t="s">
        <v>358</v>
      </c>
      <c r="B65" s="133" t="s">
        <v>29</v>
      </c>
      <c r="C65" s="132"/>
      <c r="D65" s="54"/>
      <c r="E65" s="54"/>
      <c r="F65" s="61"/>
    </row>
    <row r="66" spans="1:7" x14ac:dyDescent="0.25">
      <c r="A66" s="81"/>
      <c r="B66" s="109" t="s">
        <v>43</v>
      </c>
      <c r="C66" s="81" t="s">
        <v>44</v>
      </c>
      <c r="D66" s="81" t="s">
        <v>45</v>
      </c>
      <c r="E66" s="81"/>
      <c r="F66" s="81" t="s">
        <v>1517</v>
      </c>
      <c r="G66" s="81"/>
    </row>
    <row r="67" spans="1:7" x14ac:dyDescent="0.25">
      <c r="A67" s="35" t="s">
        <v>359</v>
      </c>
      <c r="B67" s="35" t="s">
        <v>681</v>
      </c>
      <c r="C67" s="134">
        <v>3666</v>
      </c>
      <c r="D67" s="134">
        <v>0</v>
      </c>
      <c r="E67" s="35"/>
      <c r="F67" s="134">
        <f>C67</f>
        <v>3666</v>
      </c>
      <c r="G67" s="61"/>
    </row>
    <row r="68" spans="1:7" x14ac:dyDescent="0.25">
      <c r="A68" s="35" t="s">
        <v>360</v>
      </c>
      <c r="B68" s="136"/>
      <c r="C68" s="134"/>
      <c r="D68" s="134"/>
      <c r="E68" s="35"/>
      <c r="F68" s="135"/>
      <c r="G68" s="61"/>
    </row>
    <row r="69" spans="1:7" x14ac:dyDescent="0.25">
      <c r="A69" s="35" t="s">
        <v>361</v>
      </c>
      <c r="B69" s="136"/>
      <c r="C69" s="134"/>
      <c r="D69" s="134"/>
      <c r="E69" s="35"/>
      <c r="F69" s="135"/>
      <c r="G69" s="61"/>
    </row>
    <row r="70" spans="1:7" x14ac:dyDescent="0.25">
      <c r="A70" s="35" t="s">
        <v>362</v>
      </c>
      <c r="B70" s="136"/>
      <c r="C70" s="135"/>
      <c r="D70" s="135"/>
      <c r="E70" s="35"/>
      <c r="F70" s="135"/>
      <c r="G70" s="61"/>
    </row>
    <row r="71" spans="1:7" x14ac:dyDescent="0.25">
      <c r="A71" s="35" t="s">
        <v>363</v>
      </c>
      <c r="B71" s="136"/>
      <c r="C71" s="135"/>
      <c r="D71" s="135"/>
      <c r="E71" s="35"/>
      <c r="F71" s="135"/>
      <c r="G71" s="61"/>
    </row>
    <row r="72" spans="1:7" x14ac:dyDescent="0.25">
      <c r="A72" s="35" t="s">
        <v>364</v>
      </c>
      <c r="B72" s="136"/>
      <c r="C72" s="135"/>
      <c r="D72" s="135"/>
      <c r="E72" s="35"/>
      <c r="F72" s="135"/>
      <c r="G72" s="61"/>
    </row>
    <row r="73" spans="1:7" x14ac:dyDescent="0.25">
      <c r="A73" s="35" t="s">
        <v>365</v>
      </c>
      <c r="B73" s="136"/>
      <c r="C73" s="135"/>
      <c r="D73" s="135"/>
      <c r="E73" s="35"/>
      <c r="F73" s="135"/>
      <c r="G73" s="61"/>
    </row>
    <row r="74" spans="1:7" x14ac:dyDescent="0.25">
      <c r="A74" s="81"/>
      <c r="B74" s="109" t="s">
        <v>50</v>
      </c>
      <c r="C74" s="81" t="s">
        <v>51</v>
      </c>
      <c r="D74" s="81" t="s">
        <v>52</v>
      </c>
      <c r="E74" s="81"/>
      <c r="F74" s="81" t="s">
        <v>1518</v>
      </c>
      <c r="G74" s="81"/>
    </row>
    <row r="75" spans="1:7" x14ac:dyDescent="0.25">
      <c r="A75" s="35" t="s">
        <v>366</v>
      </c>
      <c r="B75" s="35" t="s">
        <v>53</v>
      </c>
      <c r="C75" s="137" t="s">
        <v>160</v>
      </c>
      <c r="D75" s="137" t="s">
        <v>160</v>
      </c>
      <c r="E75" s="71"/>
      <c r="F75" s="137" t="s">
        <v>160</v>
      </c>
      <c r="G75" s="61"/>
    </row>
    <row r="76" spans="1:7" x14ac:dyDescent="0.25">
      <c r="A76" s="35" t="s">
        <v>367</v>
      </c>
      <c r="B76" s="35"/>
      <c r="C76" s="67"/>
      <c r="D76" s="67"/>
      <c r="E76" s="71"/>
      <c r="F76" s="67"/>
      <c r="G76" s="61"/>
    </row>
    <row r="77" spans="1:7" x14ac:dyDescent="0.25">
      <c r="A77" s="35" t="s">
        <v>368</v>
      </c>
      <c r="B77" s="35"/>
      <c r="C77" s="67"/>
      <c r="D77" s="67"/>
      <c r="E77" s="71"/>
      <c r="F77" s="67"/>
      <c r="G77" s="61"/>
    </row>
    <row r="78" spans="1:7" x14ac:dyDescent="0.25">
      <c r="A78" s="35" t="s">
        <v>369</v>
      </c>
      <c r="B78" s="35"/>
      <c r="C78" s="67"/>
      <c r="D78" s="67"/>
      <c r="E78" s="71"/>
      <c r="F78" s="67"/>
      <c r="G78" s="61"/>
    </row>
    <row r="79" spans="1:7" x14ac:dyDescent="0.25">
      <c r="A79" s="35" t="s">
        <v>370</v>
      </c>
      <c r="B79" s="35"/>
      <c r="C79" s="67"/>
      <c r="D79" s="67"/>
      <c r="E79" s="71"/>
      <c r="F79" s="67"/>
      <c r="G79" s="61"/>
    </row>
    <row r="80" spans="1:7" x14ac:dyDescent="0.25">
      <c r="A80" s="35" t="s">
        <v>371</v>
      </c>
      <c r="B80" s="35"/>
      <c r="C80" s="67"/>
      <c r="D80" s="67"/>
      <c r="E80" s="71"/>
      <c r="F80" s="67"/>
      <c r="G80" s="61"/>
    </row>
    <row r="81" spans="1:7" x14ac:dyDescent="0.25">
      <c r="A81" s="35" t="s">
        <v>372</v>
      </c>
      <c r="B81" s="35"/>
      <c r="C81" s="67"/>
      <c r="D81" s="67"/>
      <c r="E81" s="71"/>
      <c r="F81" s="67"/>
      <c r="G81" s="61"/>
    </row>
    <row r="82" spans="1:7" x14ac:dyDescent="0.25">
      <c r="A82" s="81"/>
      <c r="B82" s="109" t="s">
        <v>54</v>
      </c>
      <c r="C82" s="81" t="s">
        <v>51</v>
      </c>
      <c r="D82" s="81" t="s">
        <v>52</v>
      </c>
      <c r="E82" s="81"/>
      <c r="F82" s="81" t="s">
        <v>1518</v>
      </c>
      <c r="G82" s="81"/>
    </row>
    <row r="83" spans="1:7" x14ac:dyDescent="0.25">
      <c r="A83" s="169" t="s">
        <v>373</v>
      </c>
      <c r="B83" s="170" t="s">
        <v>55</v>
      </c>
      <c r="C83" s="171">
        <f>SUM(C84:C117)</f>
        <v>1</v>
      </c>
      <c r="D83" s="171">
        <f>SUM(D84:D117)</f>
        <v>0</v>
      </c>
      <c r="E83" s="172"/>
      <c r="F83" s="171">
        <f>SUM(F84:F117)</f>
        <v>1</v>
      </c>
      <c r="G83" s="173"/>
    </row>
    <row r="84" spans="1:7" x14ac:dyDescent="0.25">
      <c r="A84" s="35" t="s">
        <v>374</v>
      </c>
      <c r="B84" s="35" t="s">
        <v>56</v>
      </c>
      <c r="C84" s="137">
        <v>0</v>
      </c>
      <c r="D84" s="137">
        <v>0</v>
      </c>
      <c r="E84" s="137"/>
      <c r="F84" s="137">
        <f t="shared" ref="F84:F126" si="1">C84</f>
        <v>0</v>
      </c>
      <c r="G84" s="61"/>
    </row>
    <row r="85" spans="1:7" x14ac:dyDescent="0.25">
      <c r="A85" s="35" t="s">
        <v>375</v>
      </c>
      <c r="B85" s="35" t="s">
        <v>57</v>
      </c>
      <c r="C85" s="137">
        <v>0</v>
      </c>
      <c r="D85" s="137">
        <v>0</v>
      </c>
      <c r="E85" s="137"/>
      <c r="F85" s="137">
        <f t="shared" si="1"/>
        <v>0</v>
      </c>
      <c r="G85" s="61"/>
    </row>
    <row r="86" spans="1:7" x14ac:dyDescent="0.25">
      <c r="A86" s="35" t="s">
        <v>376</v>
      </c>
      <c r="B86" s="35" t="s">
        <v>58</v>
      </c>
      <c r="C86" s="137">
        <v>0</v>
      </c>
      <c r="D86" s="137">
        <v>0</v>
      </c>
      <c r="E86" s="137"/>
      <c r="F86" s="137">
        <f t="shared" si="1"/>
        <v>0</v>
      </c>
      <c r="G86" s="61"/>
    </row>
    <row r="87" spans="1:7" x14ac:dyDescent="0.25">
      <c r="A87" s="35" t="s">
        <v>377</v>
      </c>
      <c r="B87" s="35" t="s">
        <v>59</v>
      </c>
      <c r="C87" s="137">
        <v>0</v>
      </c>
      <c r="D87" s="137">
        <v>0</v>
      </c>
      <c r="E87" s="137"/>
      <c r="F87" s="137">
        <f t="shared" si="1"/>
        <v>0</v>
      </c>
      <c r="G87" s="61"/>
    </row>
    <row r="88" spans="1:7" x14ac:dyDescent="0.25">
      <c r="A88" s="35" t="s">
        <v>378</v>
      </c>
      <c r="B88" s="35" t="s">
        <v>60</v>
      </c>
      <c r="C88" s="137">
        <v>0</v>
      </c>
      <c r="D88" s="137">
        <v>0</v>
      </c>
      <c r="E88" s="137"/>
      <c r="F88" s="137">
        <f t="shared" si="1"/>
        <v>0</v>
      </c>
      <c r="G88" s="61"/>
    </row>
    <row r="89" spans="1:7" x14ac:dyDescent="0.25">
      <c r="A89" s="35" t="s">
        <v>379</v>
      </c>
      <c r="B89" s="35" t="s">
        <v>1296</v>
      </c>
      <c r="C89" s="137">
        <v>0</v>
      </c>
      <c r="D89" s="137">
        <v>0</v>
      </c>
      <c r="E89" s="137"/>
      <c r="F89" s="137">
        <f t="shared" si="1"/>
        <v>0</v>
      </c>
      <c r="G89" s="61"/>
    </row>
    <row r="90" spans="1:7" x14ac:dyDescent="0.25">
      <c r="A90" s="35" t="s">
        <v>380</v>
      </c>
      <c r="B90" s="35" t="s">
        <v>61</v>
      </c>
      <c r="C90" s="137">
        <v>0</v>
      </c>
      <c r="D90" s="137">
        <v>0</v>
      </c>
      <c r="E90" s="137"/>
      <c r="F90" s="137">
        <f t="shared" si="1"/>
        <v>0</v>
      </c>
      <c r="G90" s="61"/>
    </row>
    <row r="91" spans="1:7" x14ac:dyDescent="0.25">
      <c r="A91" s="35" t="s">
        <v>381</v>
      </c>
      <c r="B91" s="35" t="s">
        <v>62</v>
      </c>
      <c r="C91" s="137">
        <v>0</v>
      </c>
      <c r="D91" s="137">
        <v>0</v>
      </c>
      <c r="E91" s="137"/>
      <c r="F91" s="137">
        <f t="shared" si="1"/>
        <v>0</v>
      </c>
      <c r="G91" s="61"/>
    </row>
    <row r="92" spans="1:7" x14ac:dyDescent="0.25">
      <c r="A92" s="35" t="s">
        <v>382</v>
      </c>
      <c r="B92" s="35" t="s">
        <v>63</v>
      </c>
      <c r="C92" s="137">
        <v>0</v>
      </c>
      <c r="D92" s="137">
        <v>0</v>
      </c>
      <c r="E92" s="137"/>
      <c r="F92" s="137">
        <f t="shared" si="1"/>
        <v>0</v>
      </c>
      <c r="G92" s="61"/>
    </row>
    <row r="93" spans="1:7" x14ac:dyDescent="0.25">
      <c r="A93" s="35" t="s">
        <v>383</v>
      </c>
      <c r="B93" s="35" t="s">
        <v>64</v>
      </c>
      <c r="C93" s="137">
        <v>0</v>
      </c>
      <c r="D93" s="137">
        <v>0</v>
      </c>
      <c r="E93" s="137"/>
      <c r="F93" s="137">
        <f t="shared" si="1"/>
        <v>0</v>
      </c>
      <c r="G93" s="61"/>
    </row>
    <row r="94" spans="1:7" x14ac:dyDescent="0.25">
      <c r="A94" s="35" t="s">
        <v>384</v>
      </c>
      <c r="B94" s="35" t="s">
        <v>65</v>
      </c>
      <c r="C94" s="137">
        <v>0</v>
      </c>
      <c r="D94" s="137">
        <v>0</v>
      </c>
      <c r="E94" s="137"/>
      <c r="F94" s="137">
        <f t="shared" si="1"/>
        <v>0</v>
      </c>
      <c r="G94" s="61"/>
    </row>
    <row r="95" spans="1:7" x14ac:dyDescent="0.25">
      <c r="A95" s="35" t="s">
        <v>385</v>
      </c>
      <c r="B95" s="35" t="s">
        <v>66</v>
      </c>
      <c r="C95" s="137">
        <v>0</v>
      </c>
      <c r="D95" s="137">
        <v>0</v>
      </c>
      <c r="E95" s="137"/>
      <c r="F95" s="137">
        <f t="shared" si="1"/>
        <v>0</v>
      </c>
      <c r="G95" s="61"/>
    </row>
    <row r="96" spans="1:7" x14ac:dyDescent="0.25">
      <c r="A96" s="35" t="s">
        <v>386</v>
      </c>
      <c r="B96" s="35" t="s">
        <v>67</v>
      </c>
      <c r="C96" s="137">
        <v>1</v>
      </c>
      <c r="D96" s="137">
        <v>0</v>
      </c>
      <c r="E96" s="137"/>
      <c r="F96" s="137">
        <f t="shared" si="1"/>
        <v>1</v>
      </c>
      <c r="G96" s="61"/>
    </row>
    <row r="97" spans="1:7" x14ac:dyDescent="0.25">
      <c r="A97" s="35" t="s">
        <v>387</v>
      </c>
      <c r="B97" s="35" t="s">
        <v>68</v>
      </c>
      <c r="C97" s="137">
        <v>0</v>
      </c>
      <c r="D97" s="137">
        <v>0</v>
      </c>
      <c r="E97" s="137"/>
      <c r="F97" s="137">
        <f t="shared" si="1"/>
        <v>0</v>
      </c>
      <c r="G97" s="61"/>
    </row>
    <row r="98" spans="1:7" x14ac:dyDescent="0.25">
      <c r="A98" s="35" t="s">
        <v>388</v>
      </c>
      <c r="B98" s="35" t="s">
        <v>69</v>
      </c>
      <c r="C98" s="137">
        <v>0</v>
      </c>
      <c r="D98" s="137">
        <v>0</v>
      </c>
      <c r="E98" s="137"/>
      <c r="F98" s="137">
        <f t="shared" si="1"/>
        <v>0</v>
      </c>
      <c r="G98" s="61"/>
    </row>
    <row r="99" spans="1:7" x14ac:dyDescent="0.25">
      <c r="A99" s="35" t="s">
        <v>389</v>
      </c>
      <c r="B99" s="35" t="s">
        <v>1</v>
      </c>
      <c r="C99" s="137">
        <v>0</v>
      </c>
      <c r="D99" s="137">
        <v>0</v>
      </c>
      <c r="E99" s="137"/>
      <c r="F99" s="137">
        <f t="shared" si="1"/>
        <v>0</v>
      </c>
      <c r="G99" s="61"/>
    </row>
    <row r="100" spans="1:7" x14ac:dyDescent="0.25">
      <c r="A100" s="35" t="s">
        <v>390</v>
      </c>
      <c r="B100" s="35" t="s">
        <v>70</v>
      </c>
      <c r="C100" s="137">
        <v>0</v>
      </c>
      <c r="D100" s="137">
        <v>0</v>
      </c>
      <c r="E100" s="137"/>
      <c r="F100" s="137">
        <f t="shared" si="1"/>
        <v>0</v>
      </c>
      <c r="G100" s="61"/>
    </row>
    <row r="101" spans="1:7" x14ac:dyDescent="0.25">
      <c r="A101" s="35" t="s">
        <v>391</v>
      </c>
      <c r="B101" s="35" t="s">
        <v>71</v>
      </c>
      <c r="C101" s="137">
        <v>0</v>
      </c>
      <c r="D101" s="137">
        <v>0</v>
      </c>
      <c r="E101" s="137"/>
      <c r="F101" s="137">
        <f t="shared" si="1"/>
        <v>0</v>
      </c>
      <c r="G101" s="61"/>
    </row>
    <row r="102" spans="1:7" x14ac:dyDescent="0.25">
      <c r="A102" s="35" t="s">
        <v>392</v>
      </c>
      <c r="B102" s="35" t="s">
        <v>72</v>
      </c>
      <c r="C102" s="137">
        <v>0</v>
      </c>
      <c r="D102" s="137">
        <v>0</v>
      </c>
      <c r="E102" s="137"/>
      <c r="F102" s="137">
        <f t="shared" si="1"/>
        <v>0</v>
      </c>
      <c r="G102" s="61"/>
    </row>
    <row r="103" spans="1:7" x14ac:dyDescent="0.25">
      <c r="A103" s="35" t="s">
        <v>393</v>
      </c>
      <c r="B103" s="35" t="s">
        <v>73</v>
      </c>
      <c r="C103" s="137">
        <v>0</v>
      </c>
      <c r="D103" s="137">
        <v>0</v>
      </c>
      <c r="E103" s="137"/>
      <c r="F103" s="137">
        <f t="shared" si="1"/>
        <v>0</v>
      </c>
      <c r="G103" s="61"/>
    </row>
    <row r="104" spans="1:7" x14ac:dyDescent="0.25">
      <c r="A104" s="35" t="s">
        <v>394</v>
      </c>
      <c r="B104" s="35" t="s">
        <v>74</v>
      </c>
      <c r="C104" s="137">
        <v>0</v>
      </c>
      <c r="D104" s="137">
        <v>0</v>
      </c>
      <c r="E104" s="137"/>
      <c r="F104" s="137">
        <f t="shared" si="1"/>
        <v>0</v>
      </c>
      <c r="G104" s="61"/>
    </row>
    <row r="105" spans="1:7" x14ac:dyDescent="0.25">
      <c r="A105" s="35" t="s">
        <v>395</v>
      </c>
      <c r="B105" s="35" t="s">
        <v>75</v>
      </c>
      <c r="C105" s="137">
        <v>0</v>
      </c>
      <c r="D105" s="137">
        <v>0</v>
      </c>
      <c r="E105" s="137"/>
      <c r="F105" s="137">
        <f t="shared" si="1"/>
        <v>0</v>
      </c>
      <c r="G105" s="61"/>
    </row>
    <row r="106" spans="1:7" x14ac:dyDescent="0.25">
      <c r="A106" s="35" t="s">
        <v>396</v>
      </c>
      <c r="B106" s="35" t="s">
        <v>76</v>
      </c>
      <c r="C106" s="137">
        <v>0</v>
      </c>
      <c r="D106" s="137">
        <v>0</v>
      </c>
      <c r="E106" s="137"/>
      <c r="F106" s="137">
        <f t="shared" si="1"/>
        <v>0</v>
      </c>
      <c r="G106" s="61"/>
    </row>
    <row r="107" spans="1:7" x14ac:dyDescent="0.25">
      <c r="A107" s="35" t="s">
        <v>397</v>
      </c>
      <c r="B107" s="35" t="s">
        <v>77</v>
      </c>
      <c r="C107" s="137">
        <v>0</v>
      </c>
      <c r="D107" s="137">
        <v>0</v>
      </c>
      <c r="E107" s="137"/>
      <c r="F107" s="137">
        <f t="shared" si="1"/>
        <v>0</v>
      </c>
      <c r="G107" s="61"/>
    </row>
    <row r="108" spans="1:7" x14ac:dyDescent="0.25">
      <c r="A108" s="35" t="s">
        <v>398</v>
      </c>
      <c r="B108" s="35" t="s">
        <v>78</v>
      </c>
      <c r="C108" s="137">
        <v>0</v>
      </c>
      <c r="D108" s="137">
        <v>0</v>
      </c>
      <c r="E108" s="137"/>
      <c r="F108" s="137">
        <f t="shared" si="1"/>
        <v>0</v>
      </c>
      <c r="G108" s="61"/>
    </row>
    <row r="109" spans="1:7" x14ac:dyDescent="0.25">
      <c r="A109" s="35" t="s">
        <v>399</v>
      </c>
      <c r="B109" s="35" t="s">
        <v>79</v>
      </c>
      <c r="C109" s="137">
        <v>0</v>
      </c>
      <c r="D109" s="137">
        <v>0</v>
      </c>
      <c r="E109" s="137"/>
      <c r="F109" s="137">
        <f t="shared" si="1"/>
        <v>0</v>
      </c>
      <c r="G109" s="61"/>
    </row>
    <row r="110" spans="1:7" x14ac:dyDescent="0.25">
      <c r="A110" s="35" t="s">
        <v>400</v>
      </c>
      <c r="B110" s="35" t="s">
        <v>2</v>
      </c>
      <c r="C110" s="137">
        <v>0</v>
      </c>
      <c r="D110" s="137">
        <v>0</v>
      </c>
      <c r="E110" s="137"/>
      <c r="F110" s="137">
        <f t="shared" si="1"/>
        <v>0</v>
      </c>
      <c r="G110" s="61"/>
    </row>
    <row r="111" spans="1:7" x14ac:dyDescent="0.25">
      <c r="A111" s="169" t="s">
        <v>401</v>
      </c>
      <c r="B111" s="170" t="s">
        <v>30</v>
      </c>
      <c r="C111" s="171">
        <f>SUM(C112:C114)</f>
        <v>0</v>
      </c>
      <c r="D111" s="171">
        <f>SUM(D112:D114)</f>
        <v>0</v>
      </c>
      <c r="E111" s="172"/>
      <c r="F111" s="171">
        <f>SUM(F112:F114)</f>
        <v>0</v>
      </c>
      <c r="G111" s="173"/>
    </row>
    <row r="112" spans="1:7" x14ac:dyDescent="0.25">
      <c r="A112" s="35" t="s">
        <v>402</v>
      </c>
      <c r="B112" s="35" t="s">
        <v>81</v>
      </c>
      <c r="C112" s="137">
        <v>0</v>
      </c>
      <c r="D112" s="137">
        <v>0</v>
      </c>
      <c r="E112" s="67"/>
      <c r="F112" s="137">
        <f t="shared" si="1"/>
        <v>0</v>
      </c>
      <c r="G112" s="61"/>
    </row>
    <row r="113" spans="1:7" x14ac:dyDescent="0.25">
      <c r="A113" s="35" t="s">
        <v>403</v>
      </c>
      <c r="B113" s="35" t="s">
        <v>82</v>
      </c>
      <c r="C113" s="137">
        <v>0</v>
      </c>
      <c r="D113" s="137">
        <v>0</v>
      </c>
      <c r="E113" s="67"/>
      <c r="F113" s="137">
        <f t="shared" si="1"/>
        <v>0</v>
      </c>
      <c r="G113" s="61"/>
    </row>
    <row r="114" spans="1:7" x14ac:dyDescent="0.25">
      <c r="A114" s="35" t="s">
        <v>404</v>
      </c>
      <c r="B114" s="35" t="s">
        <v>0</v>
      </c>
      <c r="C114" s="137">
        <v>0</v>
      </c>
      <c r="D114" s="137">
        <v>0</v>
      </c>
      <c r="E114" s="67"/>
      <c r="F114" s="137">
        <f t="shared" si="1"/>
        <v>0</v>
      </c>
      <c r="G114" s="61"/>
    </row>
    <row r="115" spans="1:7" x14ac:dyDescent="0.25">
      <c r="A115" s="169" t="s">
        <v>405</v>
      </c>
      <c r="B115" s="170" t="s">
        <v>27</v>
      </c>
      <c r="C115" s="171">
        <f>SUM(C116:C126)</f>
        <v>0</v>
      </c>
      <c r="D115" s="171">
        <f>SUM(D116:D126)</f>
        <v>0</v>
      </c>
      <c r="E115" s="172"/>
      <c r="F115" s="171">
        <f>SUM(F116:F126)</f>
        <v>0</v>
      </c>
      <c r="G115" s="173"/>
    </row>
    <row r="116" spans="1:7" x14ac:dyDescent="0.25">
      <c r="A116" s="35" t="s">
        <v>406</v>
      </c>
      <c r="B116" s="61" t="s">
        <v>31</v>
      </c>
      <c r="C116" s="137">
        <v>0</v>
      </c>
      <c r="D116" s="137">
        <v>0</v>
      </c>
      <c r="E116" s="67"/>
      <c r="F116" s="137">
        <f t="shared" si="1"/>
        <v>0</v>
      </c>
      <c r="G116" s="61"/>
    </row>
    <row r="117" spans="1:7" x14ac:dyDescent="0.25">
      <c r="A117" s="35" t="s">
        <v>407</v>
      </c>
      <c r="B117" s="35" t="s">
        <v>80</v>
      </c>
      <c r="C117" s="137">
        <v>0</v>
      </c>
      <c r="D117" s="137">
        <v>0</v>
      </c>
      <c r="E117" s="67"/>
      <c r="F117" s="137">
        <f t="shared" si="1"/>
        <v>0</v>
      </c>
      <c r="G117" s="61"/>
    </row>
    <row r="118" spans="1:7" x14ac:dyDescent="0.25">
      <c r="A118" s="35" t="s">
        <v>408</v>
      </c>
      <c r="B118" s="61" t="s">
        <v>32</v>
      </c>
      <c r="C118" s="137">
        <v>0</v>
      </c>
      <c r="D118" s="137">
        <v>0</v>
      </c>
      <c r="E118" s="67"/>
      <c r="F118" s="137">
        <f t="shared" si="1"/>
        <v>0</v>
      </c>
      <c r="G118" s="61"/>
    </row>
    <row r="119" spans="1:7" x14ac:dyDescent="0.25">
      <c r="A119" s="35" t="s">
        <v>409</v>
      </c>
      <c r="B119" s="61" t="s">
        <v>33</v>
      </c>
      <c r="C119" s="137">
        <v>0</v>
      </c>
      <c r="D119" s="137">
        <v>0</v>
      </c>
      <c r="E119" s="67"/>
      <c r="F119" s="137">
        <f t="shared" si="1"/>
        <v>0</v>
      </c>
      <c r="G119" s="61"/>
    </row>
    <row r="120" spans="1:7" x14ac:dyDescent="0.25">
      <c r="A120" s="35" t="s">
        <v>410</v>
      </c>
      <c r="B120" s="61" t="s">
        <v>3</v>
      </c>
      <c r="C120" s="137">
        <v>0</v>
      </c>
      <c r="D120" s="137">
        <v>0</v>
      </c>
      <c r="E120" s="67"/>
      <c r="F120" s="137">
        <f t="shared" si="1"/>
        <v>0</v>
      </c>
      <c r="G120" s="61"/>
    </row>
    <row r="121" spans="1:7" x14ac:dyDescent="0.25">
      <c r="A121" s="35" t="s">
        <v>411</v>
      </c>
      <c r="B121" s="61" t="s">
        <v>34</v>
      </c>
      <c r="C121" s="137">
        <v>0</v>
      </c>
      <c r="D121" s="137">
        <v>0</v>
      </c>
      <c r="E121" s="67"/>
      <c r="F121" s="137">
        <f t="shared" si="1"/>
        <v>0</v>
      </c>
      <c r="G121" s="61"/>
    </row>
    <row r="122" spans="1:7" x14ac:dyDescent="0.25">
      <c r="A122" s="35" t="s">
        <v>412</v>
      </c>
      <c r="B122" s="61" t="s">
        <v>35</v>
      </c>
      <c r="C122" s="137">
        <v>0</v>
      </c>
      <c r="D122" s="137">
        <v>0</v>
      </c>
      <c r="E122" s="67"/>
      <c r="F122" s="137">
        <f t="shared" si="1"/>
        <v>0</v>
      </c>
      <c r="G122" s="61"/>
    </row>
    <row r="123" spans="1:7" x14ac:dyDescent="0.25">
      <c r="A123" s="35" t="s">
        <v>413</v>
      </c>
      <c r="B123" s="61" t="s">
        <v>36</v>
      </c>
      <c r="C123" s="137">
        <v>0</v>
      </c>
      <c r="D123" s="137">
        <v>0</v>
      </c>
      <c r="E123" s="67"/>
      <c r="F123" s="137">
        <f t="shared" si="1"/>
        <v>0</v>
      </c>
      <c r="G123" s="61"/>
    </row>
    <row r="124" spans="1:7" x14ac:dyDescent="0.25">
      <c r="A124" s="35" t="s">
        <v>414</v>
      </c>
      <c r="B124" s="61" t="s">
        <v>37</v>
      </c>
      <c r="C124" s="137">
        <v>0</v>
      </c>
      <c r="D124" s="137">
        <v>0</v>
      </c>
      <c r="E124" s="67"/>
      <c r="F124" s="137">
        <f t="shared" si="1"/>
        <v>0</v>
      </c>
      <c r="G124" s="61"/>
    </row>
    <row r="125" spans="1:7" x14ac:dyDescent="0.25">
      <c r="A125" s="35" t="s">
        <v>415</v>
      </c>
      <c r="B125" s="61" t="s">
        <v>38</v>
      </c>
      <c r="C125" s="137">
        <v>0</v>
      </c>
      <c r="D125" s="137">
        <v>0</v>
      </c>
      <c r="E125" s="67"/>
      <c r="F125" s="137">
        <f t="shared" si="1"/>
        <v>0</v>
      </c>
      <c r="G125" s="61"/>
    </row>
    <row r="126" spans="1:7" x14ac:dyDescent="0.25">
      <c r="A126" s="35" t="s">
        <v>416</v>
      </c>
      <c r="B126" s="61" t="s">
        <v>27</v>
      </c>
      <c r="C126" s="137">
        <v>0</v>
      </c>
      <c r="D126" s="137">
        <v>0</v>
      </c>
      <c r="E126" s="67"/>
      <c r="F126" s="137">
        <f t="shared" si="1"/>
        <v>0</v>
      </c>
      <c r="G126" s="61"/>
    </row>
    <row r="127" spans="1:7" x14ac:dyDescent="0.25">
      <c r="A127" s="35" t="s">
        <v>417</v>
      </c>
      <c r="B127" s="59" t="s">
        <v>29</v>
      </c>
      <c r="C127" s="67"/>
      <c r="D127" s="67"/>
      <c r="E127" s="67"/>
      <c r="F127" s="67"/>
      <c r="G127" s="61"/>
    </row>
    <row r="128" spans="1:7" x14ac:dyDescent="0.25">
      <c r="A128" s="35" t="s">
        <v>418</v>
      </c>
      <c r="B128" s="59" t="s">
        <v>29</v>
      </c>
      <c r="C128" s="67"/>
      <c r="D128" s="67"/>
      <c r="E128" s="67"/>
      <c r="F128" s="67"/>
      <c r="G128" s="61"/>
    </row>
    <row r="129" spans="1:7" x14ac:dyDescent="0.25">
      <c r="A129" s="35" t="s">
        <v>419</v>
      </c>
      <c r="B129" s="59" t="s">
        <v>29</v>
      </c>
      <c r="C129" s="67"/>
      <c r="D129" s="67"/>
      <c r="E129" s="67"/>
      <c r="F129" s="67"/>
      <c r="G129" s="61"/>
    </row>
    <row r="130" spans="1:7" x14ac:dyDescent="0.25">
      <c r="A130" s="35" t="s">
        <v>420</v>
      </c>
      <c r="B130" s="59" t="s">
        <v>29</v>
      </c>
      <c r="C130" s="67"/>
      <c r="D130" s="67"/>
      <c r="E130" s="67"/>
      <c r="F130" s="67"/>
      <c r="G130" s="61"/>
    </row>
    <row r="131" spans="1:7" x14ac:dyDescent="0.25">
      <c r="A131" s="35" t="s">
        <v>421</v>
      </c>
      <c r="B131" s="59" t="s">
        <v>29</v>
      </c>
      <c r="C131" s="67"/>
      <c r="D131" s="67"/>
      <c r="E131" s="67"/>
      <c r="F131" s="67"/>
      <c r="G131" s="61"/>
    </row>
    <row r="132" spans="1:7" x14ac:dyDescent="0.25">
      <c r="A132" s="35" t="s">
        <v>422</v>
      </c>
      <c r="B132" s="59" t="s">
        <v>29</v>
      </c>
      <c r="C132" s="67"/>
      <c r="D132" s="67"/>
      <c r="E132" s="67"/>
      <c r="F132" s="67"/>
      <c r="G132" s="61"/>
    </row>
    <row r="133" spans="1:7" x14ac:dyDescent="0.25">
      <c r="A133" s="35" t="s">
        <v>423</v>
      </c>
      <c r="B133" s="59" t="s">
        <v>29</v>
      </c>
      <c r="C133" s="67"/>
      <c r="D133" s="67"/>
      <c r="E133" s="67"/>
      <c r="F133" s="67"/>
      <c r="G133" s="61"/>
    </row>
    <row r="134" spans="1:7" x14ac:dyDescent="0.25">
      <c r="A134" s="35" t="s">
        <v>424</v>
      </c>
      <c r="B134" s="59" t="s">
        <v>29</v>
      </c>
      <c r="C134" s="67"/>
      <c r="D134" s="67"/>
      <c r="E134" s="67"/>
      <c r="F134" s="67"/>
      <c r="G134" s="61"/>
    </row>
    <row r="135" spans="1:7" x14ac:dyDescent="0.25">
      <c r="A135" s="35" t="s">
        <v>425</v>
      </c>
      <c r="B135" s="59" t="s">
        <v>29</v>
      </c>
      <c r="C135" s="67"/>
      <c r="D135" s="67"/>
      <c r="E135" s="67"/>
      <c r="F135" s="67"/>
      <c r="G135" s="61"/>
    </row>
    <row r="136" spans="1:7" x14ac:dyDescent="0.25">
      <c r="A136" s="35" t="s">
        <v>426</v>
      </c>
      <c r="B136" s="59" t="s">
        <v>29</v>
      </c>
      <c r="C136" s="67"/>
      <c r="D136" s="67"/>
      <c r="E136" s="67"/>
      <c r="F136" s="67"/>
      <c r="G136" s="61"/>
    </row>
    <row r="137" spans="1:7" x14ac:dyDescent="0.25">
      <c r="A137" s="81"/>
      <c r="B137" s="109" t="s">
        <v>1700</v>
      </c>
      <c r="C137" s="81" t="s">
        <v>51</v>
      </c>
      <c r="D137" s="81" t="s">
        <v>52</v>
      </c>
      <c r="E137" s="81"/>
      <c r="F137" s="81" t="s">
        <v>40</v>
      </c>
      <c r="G137" s="81"/>
    </row>
    <row r="138" spans="1:7" x14ac:dyDescent="0.25">
      <c r="A138" s="169" t="s">
        <v>427</v>
      </c>
      <c r="B138" s="174" t="s">
        <v>1699</v>
      </c>
      <c r="C138" s="175">
        <f>SUM(C139:C187)</f>
        <v>1</v>
      </c>
      <c r="D138" s="175">
        <f t="shared" ref="D138:F138" si="2">SUM(D139:D187)</f>
        <v>0</v>
      </c>
      <c r="E138" s="175"/>
      <c r="F138" s="175">
        <f t="shared" si="2"/>
        <v>1</v>
      </c>
      <c r="G138" s="173"/>
    </row>
    <row r="139" spans="1:7" x14ac:dyDescent="0.25">
      <c r="A139" s="35" t="s">
        <v>428</v>
      </c>
      <c r="B139" s="138" t="s">
        <v>1717</v>
      </c>
      <c r="C139" s="137">
        <v>2.9187124931805784E-2</v>
      </c>
      <c r="D139" s="137">
        <v>0</v>
      </c>
      <c r="E139" s="67"/>
      <c r="F139" s="67">
        <f>C139</f>
        <v>2.9187124931805784E-2</v>
      </c>
      <c r="G139" s="61"/>
    </row>
    <row r="140" spans="1:7" x14ac:dyDescent="0.25">
      <c r="A140" s="35" t="s">
        <v>429</v>
      </c>
      <c r="B140" s="138" t="s">
        <v>1718</v>
      </c>
      <c r="C140" s="137">
        <v>4.0370976541189305E-2</v>
      </c>
      <c r="D140" s="137">
        <v>0</v>
      </c>
      <c r="E140" s="67"/>
      <c r="F140" s="67">
        <f t="shared" ref="F140:F151" si="3">C140</f>
        <v>4.0370976541189305E-2</v>
      </c>
      <c r="G140" s="61"/>
    </row>
    <row r="141" spans="1:7" x14ac:dyDescent="0.25">
      <c r="A141" s="35" t="s">
        <v>430</v>
      </c>
      <c r="B141" s="138" t="s">
        <v>1719</v>
      </c>
      <c r="C141" s="137">
        <v>3.1369339879978177E-2</v>
      </c>
      <c r="D141" s="137">
        <v>0</v>
      </c>
      <c r="E141" s="67"/>
      <c r="F141" s="67">
        <f t="shared" si="3"/>
        <v>3.1369339879978177E-2</v>
      </c>
      <c r="G141" s="61"/>
    </row>
    <row r="142" spans="1:7" x14ac:dyDescent="0.25">
      <c r="A142" s="35" t="s">
        <v>431</v>
      </c>
      <c r="B142" s="138" t="s">
        <v>1720</v>
      </c>
      <c r="C142" s="137">
        <v>0.13175122749590834</v>
      </c>
      <c r="D142" s="137">
        <v>0</v>
      </c>
      <c r="E142" s="67"/>
      <c r="F142" s="67">
        <f t="shared" si="3"/>
        <v>0.13175122749590834</v>
      </c>
      <c r="G142" s="61"/>
    </row>
    <row r="143" spans="1:7" x14ac:dyDescent="0.25">
      <c r="A143" s="35" t="s">
        <v>432</v>
      </c>
      <c r="B143" s="138" t="s">
        <v>1721</v>
      </c>
      <c r="C143" s="137">
        <v>1.8276050190943808E-2</v>
      </c>
      <c r="D143" s="137">
        <v>0</v>
      </c>
      <c r="E143" s="67"/>
      <c r="F143" s="67">
        <f t="shared" si="3"/>
        <v>1.8276050190943808E-2</v>
      </c>
      <c r="G143" s="61"/>
    </row>
    <row r="144" spans="1:7" x14ac:dyDescent="0.25">
      <c r="A144" s="35" t="s">
        <v>433</v>
      </c>
      <c r="B144" s="138" t="s">
        <v>1722</v>
      </c>
      <c r="C144" s="137">
        <v>3.3006001091107476E-2</v>
      </c>
      <c r="D144" s="137">
        <v>0</v>
      </c>
      <c r="E144" s="67"/>
      <c r="F144" s="67">
        <f t="shared" si="3"/>
        <v>3.3006001091107476E-2</v>
      </c>
      <c r="G144" s="61"/>
    </row>
    <row r="145" spans="1:7" x14ac:dyDescent="0.25">
      <c r="A145" s="35" t="s">
        <v>434</v>
      </c>
      <c r="B145" s="138" t="s">
        <v>1723</v>
      </c>
      <c r="C145" s="137">
        <v>0.18194217130387344</v>
      </c>
      <c r="D145" s="137">
        <v>0</v>
      </c>
      <c r="E145" s="67"/>
      <c r="F145" s="67">
        <f t="shared" si="3"/>
        <v>0.18194217130387344</v>
      </c>
      <c r="G145" s="61"/>
    </row>
    <row r="146" spans="1:7" x14ac:dyDescent="0.25">
      <c r="A146" s="35" t="s">
        <v>435</v>
      </c>
      <c r="B146" s="138" t="s">
        <v>1724</v>
      </c>
      <c r="C146" s="137">
        <v>0.151936715766503</v>
      </c>
      <c r="D146" s="137">
        <v>0</v>
      </c>
      <c r="E146" s="67"/>
      <c r="F146" s="67">
        <f t="shared" si="3"/>
        <v>0.151936715766503</v>
      </c>
      <c r="G146" s="61"/>
    </row>
    <row r="147" spans="1:7" x14ac:dyDescent="0.25">
      <c r="A147" s="35" t="s">
        <v>436</v>
      </c>
      <c r="B147" s="138" t="s">
        <v>1725</v>
      </c>
      <c r="C147" s="137">
        <v>7.5831969448990719E-2</v>
      </c>
      <c r="D147" s="137">
        <v>0</v>
      </c>
      <c r="E147" s="67"/>
      <c r="F147" s="67">
        <f t="shared" si="3"/>
        <v>7.5831969448990719E-2</v>
      </c>
      <c r="G147" s="61"/>
    </row>
    <row r="148" spans="1:7" x14ac:dyDescent="0.25">
      <c r="A148" s="35" t="s">
        <v>437</v>
      </c>
      <c r="B148" s="138" t="s">
        <v>1726</v>
      </c>
      <c r="C148" s="137">
        <v>9.8199672667757767E-2</v>
      </c>
      <c r="D148" s="137">
        <v>0</v>
      </c>
      <c r="E148" s="67"/>
      <c r="F148" s="67">
        <f t="shared" si="3"/>
        <v>9.8199672667757767E-2</v>
      </c>
      <c r="G148" s="61"/>
    </row>
    <row r="149" spans="1:7" x14ac:dyDescent="0.25">
      <c r="A149" s="35" t="s">
        <v>438</v>
      </c>
      <c r="B149" s="138" t="s">
        <v>1727</v>
      </c>
      <c r="C149" s="137">
        <v>1.1456628477905073E-2</v>
      </c>
      <c r="D149" s="137">
        <v>0</v>
      </c>
      <c r="E149" s="67"/>
      <c r="F149" s="67">
        <f t="shared" si="3"/>
        <v>1.1456628477905073E-2</v>
      </c>
      <c r="G149" s="61"/>
    </row>
    <row r="150" spans="1:7" x14ac:dyDescent="0.25">
      <c r="A150" s="35" t="s">
        <v>439</v>
      </c>
      <c r="B150" s="138" t="s">
        <v>1728</v>
      </c>
      <c r="C150" s="137">
        <v>0.18439716312056736</v>
      </c>
      <c r="D150" s="137">
        <v>0</v>
      </c>
      <c r="E150" s="67"/>
      <c r="F150" s="67">
        <f t="shared" si="3"/>
        <v>0.18439716312056736</v>
      </c>
      <c r="G150" s="61"/>
    </row>
    <row r="151" spans="1:7" x14ac:dyDescent="0.25">
      <c r="A151" s="35" t="s">
        <v>440</v>
      </c>
      <c r="B151" s="138" t="s">
        <v>1729</v>
      </c>
      <c r="C151" s="137">
        <v>1.2274959083469721E-2</v>
      </c>
      <c r="D151" s="137">
        <v>0</v>
      </c>
      <c r="E151" s="67"/>
      <c r="F151" s="67">
        <f t="shared" si="3"/>
        <v>1.2274959083469721E-2</v>
      </c>
      <c r="G151" s="61"/>
    </row>
    <row r="152" spans="1:7" x14ac:dyDescent="0.25">
      <c r="A152" s="35" t="s">
        <v>441</v>
      </c>
      <c r="B152" s="138"/>
      <c r="C152" s="137"/>
      <c r="D152" s="137"/>
      <c r="E152" s="67"/>
      <c r="F152" s="67"/>
      <c r="G152" s="61"/>
    </row>
    <row r="153" spans="1:7" x14ac:dyDescent="0.25">
      <c r="A153" s="35" t="s">
        <v>442</v>
      </c>
      <c r="B153" s="138"/>
      <c r="C153" s="137"/>
      <c r="D153" s="137"/>
      <c r="E153" s="67"/>
      <c r="F153" s="67"/>
      <c r="G153" s="61"/>
    </row>
    <row r="154" spans="1:7" x14ac:dyDescent="0.25">
      <c r="A154" s="35" t="s">
        <v>443</v>
      </c>
      <c r="B154" s="138"/>
      <c r="C154" s="137"/>
      <c r="D154" s="137"/>
      <c r="E154" s="67"/>
      <c r="F154" s="67"/>
      <c r="G154" s="61"/>
    </row>
    <row r="155" spans="1:7" x14ac:dyDescent="0.25">
      <c r="A155" s="35" t="s">
        <v>444</v>
      </c>
      <c r="B155" s="138"/>
      <c r="C155" s="137"/>
      <c r="D155" s="137"/>
      <c r="E155" s="67"/>
      <c r="F155" s="67"/>
      <c r="G155" s="61"/>
    </row>
    <row r="156" spans="1:7" x14ac:dyDescent="0.25">
      <c r="A156" s="35" t="s">
        <v>445</v>
      </c>
      <c r="B156" s="138"/>
      <c r="C156" s="137"/>
      <c r="D156" s="137"/>
      <c r="E156" s="67"/>
      <c r="F156" s="67"/>
      <c r="G156" s="61"/>
    </row>
    <row r="157" spans="1:7" x14ac:dyDescent="0.25">
      <c r="A157" s="35" t="s">
        <v>446</v>
      </c>
      <c r="B157" s="138"/>
      <c r="C157" s="137"/>
      <c r="D157" s="137"/>
      <c r="E157" s="67"/>
      <c r="F157" s="67"/>
      <c r="G157" s="61"/>
    </row>
    <row r="158" spans="1:7" x14ac:dyDescent="0.25">
      <c r="A158" s="35" t="s">
        <v>447</v>
      </c>
      <c r="B158" s="138"/>
      <c r="C158" s="137"/>
      <c r="D158" s="137"/>
      <c r="E158" s="67"/>
      <c r="F158" s="67"/>
      <c r="G158" s="61"/>
    </row>
    <row r="159" spans="1:7" x14ac:dyDescent="0.25">
      <c r="A159" s="35" t="s">
        <v>448</v>
      </c>
      <c r="B159" s="138"/>
      <c r="C159" s="137"/>
      <c r="D159" s="137"/>
      <c r="E159" s="67"/>
      <c r="F159" s="67"/>
      <c r="G159" s="61"/>
    </row>
    <row r="160" spans="1:7" x14ac:dyDescent="0.25">
      <c r="A160" s="35" t="s">
        <v>449</v>
      </c>
      <c r="B160" s="138"/>
      <c r="C160" s="137"/>
      <c r="D160" s="137"/>
      <c r="E160" s="67"/>
      <c r="F160" s="67"/>
      <c r="G160" s="61"/>
    </row>
    <row r="161" spans="1:7" x14ac:dyDescent="0.25">
      <c r="A161" s="35" t="s">
        <v>450</v>
      </c>
      <c r="B161" s="138"/>
      <c r="C161" s="137"/>
      <c r="D161" s="137"/>
      <c r="E161" s="67"/>
      <c r="F161" s="67"/>
      <c r="G161" s="61"/>
    </row>
    <row r="162" spans="1:7" x14ac:dyDescent="0.25">
      <c r="A162" s="35" t="s">
        <v>451</v>
      </c>
      <c r="B162" s="138"/>
      <c r="C162" s="137"/>
      <c r="D162" s="137"/>
      <c r="E162" s="67"/>
      <c r="F162" s="67"/>
      <c r="G162" s="61"/>
    </row>
    <row r="163" spans="1:7" x14ac:dyDescent="0.25">
      <c r="A163" s="35" t="s">
        <v>452</v>
      </c>
      <c r="B163" s="138"/>
      <c r="C163" s="137"/>
      <c r="D163" s="137"/>
      <c r="E163" s="67"/>
      <c r="F163" s="67"/>
      <c r="G163" s="61"/>
    </row>
    <row r="164" spans="1:7" x14ac:dyDescent="0.25">
      <c r="A164" s="35" t="s">
        <v>453</v>
      </c>
      <c r="B164" s="138"/>
      <c r="C164" s="137"/>
      <c r="D164" s="137"/>
      <c r="E164" s="67"/>
      <c r="F164" s="67"/>
      <c r="G164" s="61"/>
    </row>
    <row r="165" spans="1:7" x14ac:dyDescent="0.25">
      <c r="A165" s="35" t="s">
        <v>454</v>
      </c>
      <c r="B165" s="138"/>
      <c r="C165" s="137"/>
      <c r="D165" s="137"/>
      <c r="E165" s="67"/>
      <c r="F165" s="67"/>
      <c r="G165" s="61"/>
    </row>
    <row r="166" spans="1:7" x14ac:dyDescent="0.25">
      <c r="A166" s="35" t="s">
        <v>455</v>
      </c>
      <c r="B166" s="138"/>
      <c r="C166" s="137"/>
      <c r="D166" s="137"/>
      <c r="E166" s="67"/>
      <c r="F166" s="67"/>
      <c r="G166" s="61"/>
    </row>
    <row r="167" spans="1:7" x14ac:dyDescent="0.25">
      <c r="A167" s="35" t="s">
        <v>456</v>
      </c>
      <c r="B167" s="138"/>
      <c r="C167" s="137"/>
      <c r="D167" s="137"/>
      <c r="E167" s="67"/>
      <c r="F167" s="67"/>
      <c r="G167" s="61"/>
    </row>
    <row r="168" spans="1:7" x14ac:dyDescent="0.25">
      <c r="A168" s="35" t="s">
        <v>457</v>
      </c>
      <c r="B168" s="138"/>
      <c r="C168" s="137"/>
      <c r="D168" s="137"/>
      <c r="E168" s="67"/>
      <c r="F168" s="67"/>
      <c r="G168" s="61"/>
    </row>
    <row r="169" spans="1:7" x14ac:dyDescent="0.25">
      <c r="A169" s="35" t="s">
        <v>458</v>
      </c>
      <c r="B169" s="138"/>
      <c r="C169" s="137"/>
      <c r="D169" s="137"/>
      <c r="E169" s="67"/>
      <c r="F169" s="67"/>
      <c r="G169" s="61"/>
    </row>
    <row r="170" spans="1:7" x14ac:dyDescent="0.25">
      <c r="A170" s="35" t="s">
        <v>459</v>
      </c>
      <c r="B170" s="138"/>
      <c r="C170" s="137"/>
      <c r="D170" s="137"/>
      <c r="E170" s="67"/>
      <c r="F170" s="67"/>
      <c r="G170" s="61"/>
    </row>
    <row r="171" spans="1:7" x14ac:dyDescent="0.25">
      <c r="A171" s="35" t="s">
        <v>460</v>
      </c>
      <c r="B171" s="138"/>
      <c r="C171" s="137"/>
      <c r="D171" s="137"/>
      <c r="E171" s="67"/>
      <c r="F171" s="67"/>
      <c r="G171" s="61"/>
    </row>
    <row r="172" spans="1:7" x14ac:dyDescent="0.25">
      <c r="A172" s="35" t="s">
        <v>461</v>
      </c>
      <c r="B172" s="138"/>
      <c r="C172" s="137"/>
      <c r="D172" s="137"/>
      <c r="E172" s="67"/>
      <c r="F172" s="67"/>
      <c r="G172" s="61"/>
    </row>
    <row r="173" spans="1:7" x14ac:dyDescent="0.25">
      <c r="A173" s="35" t="s">
        <v>462</v>
      </c>
      <c r="B173" s="138"/>
      <c r="C173" s="137"/>
      <c r="D173" s="137"/>
      <c r="E173" s="67"/>
      <c r="F173" s="67"/>
      <c r="G173" s="61"/>
    </row>
    <row r="174" spans="1:7" x14ac:dyDescent="0.25">
      <c r="A174" s="35" t="s">
        <v>463</v>
      </c>
      <c r="B174" s="138"/>
      <c r="C174" s="137"/>
      <c r="D174" s="137"/>
      <c r="E174" s="67"/>
      <c r="F174" s="67"/>
      <c r="G174" s="61"/>
    </row>
    <row r="175" spans="1:7" x14ac:dyDescent="0.25">
      <c r="A175" s="35" t="s">
        <v>464</v>
      </c>
      <c r="B175" s="138"/>
      <c r="C175" s="137"/>
      <c r="D175" s="137"/>
      <c r="E175" s="67"/>
      <c r="F175" s="67"/>
      <c r="G175" s="61"/>
    </row>
    <row r="176" spans="1:7" x14ac:dyDescent="0.25">
      <c r="A176" s="35" t="s">
        <v>465</v>
      </c>
      <c r="B176" s="138"/>
      <c r="C176" s="137"/>
      <c r="D176" s="137"/>
      <c r="E176" s="67"/>
      <c r="F176" s="67"/>
      <c r="G176" s="61"/>
    </row>
    <row r="177" spans="1:7" x14ac:dyDescent="0.25">
      <c r="A177" s="35" t="s">
        <v>466</v>
      </c>
      <c r="B177" s="138"/>
      <c r="C177" s="137"/>
      <c r="D177" s="137"/>
      <c r="E177" s="67"/>
      <c r="F177" s="67"/>
      <c r="G177" s="61"/>
    </row>
    <row r="178" spans="1:7" x14ac:dyDescent="0.25">
      <c r="A178" s="35" t="s">
        <v>467</v>
      </c>
      <c r="B178" s="138"/>
      <c r="C178" s="137"/>
      <c r="D178" s="137"/>
      <c r="E178" s="67"/>
      <c r="F178" s="67"/>
      <c r="G178" s="61"/>
    </row>
    <row r="179" spans="1:7" x14ac:dyDescent="0.25">
      <c r="A179" s="35" t="s">
        <v>468</v>
      </c>
      <c r="B179" s="138"/>
      <c r="C179" s="137"/>
      <c r="D179" s="137"/>
      <c r="E179" s="67"/>
      <c r="F179" s="67"/>
      <c r="G179" s="61"/>
    </row>
    <row r="180" spans="1:7" x14ac:dyDescent="0.25">
      <c r="A180" s="35" t="s">
        <v>469</v>
      </c>
      <c r="B180" s="138"/>
      <c r="C180" s="137"/>
      <c r="D180" s="137"/>
      <c r="E180" s="67"/>
      <c r="F180" s="67"/>
      <c r="G180" s="61"/>
    </row>
    <row r="181" spans="1:7" x14ac:dyDescent="0.25">
      <c r="A181" s="35" t="s">
        <v>470</v>
      </c>
      <c r="B181" s="138"/>
      <c r="C181" s="137"/>
      <c r="D181" s="137"/>
      <c r="E181" s="67"/>
      <c r="F181" s="67"/>
      <c r="G181" s="61"/>
    </row>
    <row r="182" spans="1:7" x14ac:dyDescent="0.25">
      <c r="A182" s="35" t="s">
        <v>471</v>
      </c>
      <c r="B182" s="138"/>
      <c r="C182" s="137"/>
      <c r="D182" s="137"/>
      <c r="E182" s="67"/>
      <c r="F182" s="67"/>
      <c r="G182" s="61"/>
    </row>
    <row r="183" spans="1:7" x14ac:dyDescent="0.25">
      <c r="A183" s="35" t="s">
        <v>472</v>
      </c>
      <c r="B183" s="138"/>
      <c r="C183" s="137"/>
      <c r="D183" s="137"/>
      <c r="E183" s="67"/>
      <c r="F183" s="67"/>
      <c r="G183" s="61"/>
    </row>
    <row r="184" spans="1:7" x14ac:dyDescent="0.25">
      <c r="A184" s="35" t="s">
        <v>473</v>
      </c>
      <c r="B184" s="138"/>
      <c r="C184" s="137"/>
      <c r="D184" s="137"/>
      <c r="E184" s="67"/>
      <c r="F184" s="67"/>
      <c r="G184" s="61"/>
    </row>
    <row r="185" spans="1:7" x14ac:dyDescent="0.25">
      <c r="A185" s="35" t="s">
        <v>474</v>
      </c>
      <c r="B185" s="138"/>
      <c r="C185" s="137"/>
      <c r="D185" s="137"/>
      <c r="E185" s="67"/>
      <c r="F185" s="67"/>
      <c r="G185" s="61"/>
    </row>
    <row r="186" spans="1:7" x14ac:dyDescent="0.25">
      <c r="A186" s="35" t="s">
        <v>475</v>
      </c>
      <c r="B186" s="138"/>
      <c r="C186" s="137"/>
      <c r="D186" s="137"/>
      <c r="E186" s="67"/>
      <c r="F186" s="67"/>
      <c r="G186" s="61"/>
    </row>
    <row r="187" spans="1:7" x14ac:dyDescent="0.25">
      <c r="A187" s="35" t="s">
        <v>476</v>
      </c>
      <c r="B187" s="138"/>
      <c r="C187" s="137"/>
      <c r="D187" s="137"/>
      <c r="E187" s="67"/>
      <c r="F187" s="67"/>
      <c r="G187" s="61"/>
    </row>
    <row r="188" spans="1:7" x14ac:dyDescent="0.25">
      <c r="A188" s="81"/>
      <c r="B188" s="109" t="s">
        <v>581</v>
      </c>
      <c r="C188" s="81" t="s">
        <v>51</v>
      </c>
      <c r="D188" s="81" t="s">
        <v>52</v>
      </c>
      <c r="E188" s="81"/>
      <c r="F188" s="81" t="s">
        <v>40</v>
      </c>
      <c r="G188" s="81"/>
    </row>
    <row r="189" spans="1:7" x14ac:dyDescent="0.25">
      <c r="A189" s="35" t="s">
        <v>477</v>
      </c>
      <c r="B189" s="35" t="s">
        <v>83</v>
      </c>
      <c r="C189" s="137">
        <v>1</v>
      </c>
      <c r="D189" s="137">
        <v>0</v>
      </c>
      <c r="E189" s="68"/>
      <c r="F189" s="137">
        <f t="shared" ref="F189:F191" si="4">C189</f>
        <v>1</v>
      </c>
      <c r="G189" s="61"/>
    </row>
    <row r="190" spans="1:7" x14ac:dyDescent="0.25">
      <c r="A190" s="35" t="s">
        <v>478</v>
      </c>
      <c r="B190" s="35" t="s">
        <v>84</v>
      </c>
      <c r="C190" s="137">
        <v>0</v>
      </c>
      <c r="D190" s="137">
        <v>0</v>
      </c>
      <c r="E190" s="68"/>
      <c r="F190" s="137">
        <f t="shared" si="4"/>
        <v>0</v>
      </c>
      <c r="G190" s="61"/>
    </row>
    <row r="191" spans="1:7" x14ac:dyDescent="0.25">
      <c r="A191" s="35" t="s">
        <v>479</v>
      </c>
      <c r="B191" s="35" t="s">
        <v>27</v>
      </c>
      <c r="C191" s="137">
        <v>0</v>
      </c>
      <c r="D191" s="137">
        <v>0</v>
      </c>
      <c r="E191" s="68"/>
      <c r="F191" s="137">
        <f t="shared" si="4"/>
        <v>0</v>
      </c>
      <c r="G191" s="61"/>
    </row>
    <row r="192" spans="1:7" x14ac:dyDescent="0.25">
      <c r="A192" s="35" t="s">
        <v>480</v>
      </c>
      <c r="B192" s="35"/>
      <c r="C192" s="67"/>
      <c r="D192" s="67"/>
      <c r="E192" s="68"/>
      <c r="F192" s="67"/>
      <c r="G192" s="61"/>
    </row>
    <row r="193" spans="1:7" x14ac:dyDescent="0.25">
      <c r="A193" s="35" t="s">
        <v>481</v>
      </c>
      <c r="B193" s="35"/>
      <c r="C193" s="67"/>
      <c r="D193" s="67"/>
      <c r="E193" s="68"/>
      <c r="F193" s="67"/>
      <c r="G193" s="61"/>
    </row>
    <row r="194" spans="1:7" x14ac:dyDescent="0.25">
      <c r="A194" s="35" t="s">
        <v>482</v>
      </c>
      <c r="B194" s="35"/>
      <c r="C194" s="67"/>
      <c r="D194" s="67"/>
      <c r="E194" s="68"/>
      <c r="F194" s="67"/>
      <c r="G194" s="61"/>
    </row>
    <row r="195" spans="1:7" x14ac:dyDescent="0.25">
      <c r="A195" s="35" t="s">
        <v>483</v>
      </c>
      <c r="B195" s="35"/>
      <c r="C195" s="67"/>
      <c r="D195" s="67"/>
      <c r="E195" s="68"/>
      <c r="F195" s="67"/>
      <c r="G195" s="61"/>
    </row>
    <row r="196" spans="1:7" x14ac:dyDescent="0.25">
      <c r="A196" s="35" t="s">
        <v>484</v>
      </c>
      <c r="B196" s="35"/>
      <c r="C196" s="67"/>
      <c r="D196" s="67"/>
      <c r="E196" s="68"/>
      <c r="F196" s="67"/>
      <c r="G196" s="61"/>
    </row>
    <row r="197" spans="1:7" x14ac:dyDescent="0.25">
      <c r="A197" s="35" t="s">
        <v>485</v>
      </c>
      <c r="B197" s="35"/>
      <c r="C197" s="67"/>
      <c r="D197" s="67"/>
      <c r="E197" s="68"/>
      <c r="F197" s="67"/>
      <c r="G197" s="61"/>
    </row>
    <row r="198" spans="1:7" x14ac:dyDescent="0.25">
      <c r="A198" s="81"/>
      <c r="B198" s="109" t="s">
        <v>591</v>
      </c>
      <c r="C198" s="81" t="s">
        <v>51</v>
      </c>
      <c r="D198" s="81" t="s">
        <v>52</v>
      </c>
      <c r="E198" s="81"/>
      <c r="F198" s="81" t="s">
        <v>40</v>
      </c>
      <c r="G198" s="81"/>
    </row>
    <row r="199" spans="1:7" x14ac:dyDescent="0.25">
      <c r="A199" s="35" t="s">
        <v>486</v>
      </c>
      <c r="B199" s="35" t="s">
        <v>85</v>
      </c>
      <c r="C199" s="137">
        <v>0.42613460146800375</v>
      </c>
      <c r="D199" s="137">
        <v>0</v>
      </c>
      <c r="E199" s="68"/>
      <c r="F199" s="137">
        <f t="shared" ref="F199:F201" si="5">C199</f>
        <v>0.42613460146800375</v>
      </c>
      <c r="G199" s="61"/>
    </row>
    <row r="200" spans="1:7" x14ac:dyDescent="0.25">
      <c r="A200" s="35" t="s">
        <v>487</v>
      </c>
      <c r="B200" s="35" t="s">
        <v>86</v>
      </c>
      <c r="C200" s="137">
        <v>0.57386539853199625</v>
      </c>
      <c r="D200" s="137">
        <v>0</v>
      </c>
      <c r="E200" s="68"/>
      <c r="F200" s="137">
        <f t="shared" si="5"/>
        <v>0.57386539853199625</v>
      </c>
      <c r="G200" s="61"/>
    </row>
    <row r="201" spans="1:7" x14ac:dyDescent="0.25">
      <c r="A201" s="35" t="s">
        <v>488</v>
      </c>
      <c r="B201" s="35" t="s">
        <v>27</v>
      </c>
      <c r="C201" s="137">
        <v>0</v>
      </c>
      <c r="D201" s="137">
        <v>0</v>
      </c>
      <c r="E201" s="68"/>
      <c r="F201" s="137">
        <f t="shared" si="5"/>
        <v>0</v>
      </c>
      <c r="G201" s="61"/>
    </row>
    <row r="202" spans="1:7" x14ac:dyDescent="0.25">
      <c r="A202" s="35" t="s">
        <v>489</v>
      </c>
      <c r="B202" s="35"/>
      <c r="C202" s="35"/>
      <c r="D202" s="35"/>
      <c r="E202" s="33"/>
      <c r="F202" s="35"/>
      <c r="G202" s="61"/>
    </row>
    <row r="203" spans="1:7" x14ac:dyDescent="0.25">
      <c r="A203" s="35" t="s">
        <v>490</v>
      </c>
      <c r="B203" s="35"/>
      <c r="C203" s="35"/>
      <c r="D203" s="35"/>
      <c r="E203" s="33"/>
      <c r="F203" s="35"/>
      <c r="G203" s="61"/>
    </row>
    <row r="204" spans="1:7" x14ac:dyDescent="0.25">
      <c r="A204" s="35" t="s">
        <v>491</v>
      </c>
      <c r="B204" s="35"/>
      <c r="C204" s="35"/>
      <c r="D204" s="35"/>
      <c r="E204" s="33"/>
      <c r="F204" s="35"/>
      <c r="G204" s="61"/>
    </row>
    <row r="205" spans="1:7" x14ac:dyDescent="0.25">
      <c r="A205" s="35" t="s">
        <v>492</v>
      </c>
      <c r="B205" s="35"/>
      <c r="C205" s="35"/>
      <c r="D205" s="35"/>
      <c r="E205" s="33"/>
      <c r="F205" s="35"/>
      <c r="G205" s="61"/>
    </row>
    <row r="206" spans="1:7" x14ac:dyDescent="0.25">
      <c r="A206" s="35" t="s">
        <v>493</v>
      </c>
      <c r="B206" s="35"/>
      <c r="C206" s="35"/>
      <c r="D206" s="35"/>
      <c r="E206" s="33"/>
      <c r="F206" s="35"/>
      <c r="G206" s="61"/>
    </row>
    <row r="207" spans="1:7" x14ac:dyDescent="0.25">
      <c r="A207" s="35" t="s">
        <v>494</v>
      </c>
      <c r="B207" s="35"/>
      <c r="C207" s="35"/>
      <c r="D207" s="35"/>
      <c r="E207" s="33"/>
      <c r="F207" s="35"/>
      <c r="G207" s="61"/>
    </row>
    <row r="208" spans="1:7" x14ac:dyDescent="0.25">
      <c r="A208" s="81"/>
      <c r="B208" s="109" t="s">
        <v>87</v>
      </c>
      <c r="C208" s="81" t="s">
        <v>51</v>
      </c>
      <c r="D208" s="81" t="s">
        <v>52</v>
      </c>
      <c r="E208" s="81"/>
      <c r="F208" s="81" t="s">
        <v>40</v>
      </c>
      <c r="G208" s="81"/>
    </row>
    <row r="209" spans="1:7" x14ac:dyDescent="0.25">
      <c r="A209" s="35" t="s">
        <v>495</v>
      </c>
      <c r="B209" s="62" t="s">
        <v>88</v>
      </c>
      <c r="C209" s="137">
        <v>3.6006546644844518E-2</v>
      </c>
      <c r="D209" s="137">
        <v>0</v>
      </c>
      <c r="E209" s="68"/>
      <c r="F209" s="137">
        <f t="shared" ref="F209:F213" si="6">C209</f>
        <v>3.6006546644844518E-2</v>
      </c>
      <c r="G209" s="61"/>
    </row>
    <row r="210" spans="1:7" x14ac:dyDescent="0.25">
      <c r="A210" s="35" t="s">
        <v>496</v>
      </c>
      <c r="B210" s="62" t="s">
        <v>89</v>
      </c>
      <c r="C210" s="137">
        <v>3.4642662302236768E-2</v>
      </c>
      <c r="D210" s="137">
        <v>0</v>
      </c>
      <c r="E210" s="68"/>
      <c r="F210" s="137">
        <f t="shared" si="6"/>
        <v>3.4642662302236768E-2</v>
      </c>
      <c r="G210" s="61"/>
    </row>
    <row r="211" spans="1:7" x14ac:dyDescent="0.25">
      <c r="A211" s="35" t="s">
        <v>497</v>
      </c>
      <c r="B211" s="62" t="s">
        <v>90</v>
      </c>
      <c r="C211" s="137">
        <v>3.9552645935624658E-2</v>
      </c>
      <c r="D211" s="137">
        <v>0</v>
      </c>
      <c r="E211" s="67"/>
      <c r="F211" s="137">
        <f t="shared" si="6"/>
        <v>3.9552645935624658E-2</v>
      </c>
      <c r="G211" s="61"/>
    </row>
    <row r="212" spans="1:7" x14ac:dyDescent="0.25">
      <c r="A212" s="35" t="s">
        <v>498</v>
      </c>
      <c r="B212" s="62" t="s">
        <v>91</v>
      </c>
      <c r="C212" s="137">
        <v>0.14102564102564102</v>
      </c>
      <c r="D212" s="137">
        <v>0</v>
      </c>
      <c r="E212" s="67"/>
      <c r="F212" s="137">
        <f t="shared" si="6"/>
        <v>0.14102564102564102</v>
      </c>
      <c r="G212" s="61"/>
    </row>
    <row r="213" spans="1:7" x14ac:dyDescent="0.25">
      <c r="A213" s="35" t="s">
        <v>499</v>
      </c>
      <c r="B213" s="62" t="s">
        <v>92</v>
      </c>
      <c r="C213" s="137">
        <v>0.74877250409165308</v>
      </c>
      <c r="D213" s="137">
        <v>0</v>
      </c>
      <c r="E213" s="67"/>
      <c r="F213" s="137">
        <f t="shared" si="6"/>
        <v>0.74877250409165308</v>
      </c>
      <c r="G213" s="61"/>
    </row>
    <row r="214" spans="1:7" x14ac:dyDescent="0.25">
      <c r="A214" s="35" t="s">
        <v>1390</v>
      </c>
      <c r="B214" s="60"/>
      <c r="C214" s="67"/>
      <c r="D214" s="67"/>
      <c r="E214" s="67"/>
      <c r="F214" s="67"/>
      <c r="G214" s="61"/>
    </row>
    <row r="215" spans="1:7" x14ac:dyDescent="0.25">
      <c r="A215" s="35" t="s">
        <v>1391</v>
      </c>
      <c r="B215" s="60"/>
      <c r="C215" s="67"/>
      <c r="D215" s="67"/>
      <c r="E215" s="67"/>
      <c r="F215" s="67"/>
      <c r="G215" s="61"/>
    </row>
    <row r="216" spans="1:7" x14ac:dyDescent="0.25">
      <c r="A216" s="35" t="s">
        <v>1392</v>
      </c>
      <c r="B216" s="62"/>
      <c r="C216" s="67"/>
      <c r="D216" s="67"/>
      <c r="E216" s="67"/>
      <c r="F216" s="67"/>
      <c r="G216" s="61"/>
    </row>
    <row r="217" spans="1:7" x14ac:dyDescent="0.25">
      <c r="A217" s="35" t="s">
        <v>1393</v>
      </c>
      <c r="B217" s="62"/>
      <c r="C217" s="67"/>
      <c r="D217" s="67"/>
      <c r="E217" s="67"/>
      <c r="F217" s="67"/>
      <c r="G217" s="61"/>
    </row>
    <row r="218" spans="1:7" x14ac:dyDescent="0.25">
      <c r="A218" s="81"/>
      <c r="B218" s="109" t="s">
        <v>93</v>
      </c>
      <c r="C218" s="81" t="s">
        <v>51</v>
      </c>
      <c r="D218" s="81" t="s">
        <v>52</v>
      </c>
      <c r="E218" s="81"/>
      <c r="F218" s="81" t="s">
        <v>40</v>
      </c>
      <c r="G218" s="81"/>
    </row>
    <row r="219" spans="1:7" x14ac:dyDescent="0.25">
      <c r="A219" s="35" t="s">
        <v>500</v>
      </c>
      <c r="B219" s="35" t="s">
        <v>94</v>
      </c>
      <c r="C219" s="137">
        <v>0</v>
      </c>
      <c r="D219" s="137">
        <v>0</v>
      </c>
      <c r="E219" s="68"/>
      <c r="F219" s="137">
        <v>0</v>
      </c>
      <c r="G219" s="61"/>
    </row>
    <row r="220" spans="1:7" x14ac:dyDescent="0.25">
      <c r="A220" s="35" t="s">
        <v>1394</v>
      </c>
      <c r="B220" s="63"/>
      <c r="C220" s="67"/>
      <c r="D220" s="67"/>
      <c r="E220" s="68"/>
      <c r="F220" s="67"/>
      <c r="G220" s="61"/>
    </row>
    <row r="221" spans="1:7" x14ac:dyDescent="0.25">
      <c r="A221" s="35" t="s">
        <v>1395</v>
      </c>
      <c r="B221" s="63"/>
      <c r="C221" s="67"/>
      <c r="D221" s="67"/>
      <c r="E221" s="68"/>
      <c r="F221" s="67"/>
      <c r="G221" s="61"/>
    </row>
    <row r="222" spans="1:7" x14ac:dyDescent="0.25">
      <c r="A222" s="35" t="s">
        <v>1396</v>
      </c>
      <c r="B222" s="63"/>
      <c r="C222" s="67"/>
      <c r="D222" s="67"/>
      <c r="E222" s="68"/>
      <c r="F222" s="67"/>
      <c r="G222" s="61"/>
    </row>
    <row r="223" spans="1:7" x14ac:dyDescent="0.25">
      <c r="A223" s="35" t="s">
        <v>1397</v>
      </c>
      <c r="B223" s="63"/>
      <c r="C223" s="67"/>
      <c r="D223" s="67"/>
      <c r="E223" s="68"/>
      <c r="F223" s="67"/>
      <c r="G223" s="61"/>
    </row>
    <row r="224" spans="1:7" x14ac:dyDescent="0.25">
      <c r="A224" s="35" t="s">
        <v>1398</v>
      </c>
      <c r="B224" s="61"/>
      <c r="C224" s="61"/>
      <c r="D224" s="61"/>
      <c r="E224" s="61"/>
      <c r="F224" s="61"/>
      <c r="G224" s="61"/>
    </row>
    <row r="225" spans="1:7" x14ac:dyDescent="0.25">
      <c r="A225" s="35" t="s">
        <v>1399</v>
      </c>
      <c r="B225" s="61"/>
      <c r="C225" s="61"/>
      <c r="D225" s="61"/>
      <c r="E225" s="61"/>
      <c r="F225" s="61"/>
      <c r="G225" s="61"/>
    </row>
    <row r="226" spans="1:7" x14ac:dyDescent="0.25">
      <c r="A226" s="35" t="s">
        <v>1400</v>
      </c>
      <c r="B226" s="61"/>
      <c r="C226" s="61"/>
      <c r="D226" s="61"/>
      <c r="E226" s="61"/>
      <c r="F226" s="61"/>
      <c r="G226" s="61"/>
    </row>
    <row r="227" spans="1:7" ht="18.75" x14ac:dyDescent="0.25">
      <c r="A227" s="82"/>
      <c r="B227" s="158" t="s">
        <v>1602</v>
      </c>
      <c r="C227" s="82"/>
      <c r="D227" s="82"/>
      <c r="E227" s="82"/>
      <c r="F227" s="83"/>
      <c r="G227" s="83"/>
    </row>
    <row r="228" spans="1:7" x14ac:dyDescent="0.25">
      <c r="A228" s="81"/>
      <c r="B228" s="109" t="s">
        <v>95</v>
      </c>
      <c r="C228" s="81" t="s">
        <v>96</v>
      </c>
      <c r="D228" s="81" t="s">
        <v>97</v>
      </c>
      <c r="E228" s="84"/>
      <c r="F228" s="81" t="s">
        <v>51</v>
      </c>
      <c r="G228" s="81" t="s">
        <v>98</v>
      </c>
    </row>
    <row r="229" spans="1:7" x14ac:dyDescent="0.25">
      <c r="A229" s="35" t="s">
        <v>501</v>
      </c>
      <c r="B229" s="61" t="s">
        <v>99</v>
      </c>
      <c r="C229" s="131">
        <v>286.12602893889823</v>
      </c>
      <c r="D229" s="135">
        <v>3666</v>
      </c>
      <c r="E229" s="64"/>
      <c r="F229" s="42"/>
      <c r="G229" s="42"/>
    </row>
    <row r="230" spans="1:7" x14ac:dyDescent="0.25">
      <c r="A230" s="64"/>
      <c r="B230" s="65"/>
      <c r="C230" s="64"/>
      <c r="D230" s="64"/>
      <c r="E230" s="64"/>
      <c r="F230" s="42"/>
      <c r="G230" s="42"/>
    </row>
    <row r="231" spans="1:7" x14ac:dyDescent="0.25">
      <c r="A231" s="35"/>
      <c r="B231" s="61" t="s">
        <v>100</v>
      </c>
      <c r="C231" s="64"/>
      <c r="D231" s="64"/>
      <c r="E231" s="64"/>
      <c r="F231" s="42"/>
      <c r="G231" s="42"/>
    </row>
    <row r="232" spans="1:7" x14ac:dyDescent="0.25">
      <c r="A232" s="35" t="s">
        <v>502</v>
      </c>
      <c r="B232" s="138" t="s">
        <v>166</v>
      </c>
      <c r="C232" s="131" t="s">
        <v>166</v>
      </c>
      <c r="D232" s="134" t="s">
        <v>166</v>
      </c>
      <c r="E232" s="64"/>
      <c r="F232" s="69" t="str">
        <f>IF($C$256=0,"",IF(C232="[for completion]","",IF(C232="","",C232/$C$256)))</f>
        <v/>
      </c>
      <c r="G232" s="69" t="str">
        <f>IF($D$256=0,"",IF(D232="[for completion]","",IF(D232="","",D232/$D$256)))</f>
        <v/>
      </c>
    </row>
    <row r="233" spans="1:7" x14ac:dyDescent="0.25">
      <c r="A233" s="35" t="s">
        <v>503</v>
      </c>
      <c r="B233" s="138" t="s">
        <v>166</v>
      </c>
      <c r="C233" s="131" t="s">
        <v>166</v>
      </c>
      <c r="D233" s="134" t="s">
        <v>166</v>
      </c>
      <c r="E233" s="64"/>
      <c r="F233" s="69" t="str">
        <f>IF($C$256=0,"",IF(C233="[for completion]","",IF(C233="","",C233/$C$256)))</f>
        <v/>
      </c>
      <c r="G233" s="69" t="str">
        <f t="shared" ref="G233:G255" si="7">IF($D$256=0,"",IF(D233="[for completion]","",IF(D233="","",D233/$D$256)))</f>
        <v/>
      </c>
    </row>
    <row r="234" spans="1:7" x14ac:dyDescent="0.25">
      <c r="A234" s="35" t="s">
        <v>504</v>
      </c>
      <c r="B234" s="138" t="s">
        <v>166</v>
      </c>
      <c r="C234" s="131" t="s">
        <v>166</v>
      </c>
      <c r="D234" s="134" t="s">
        <v>166</v>
      </c>
      <c r="E234" s="64"/>
      <c r="F234" s="69" t="str">
        <f t="shared" ref="F234:F255" si="8">IF($C$256=0,"",IF(C234="[for completion]","",IF(C234="","",C234/$C$256)))</f>
        <v/>
      </c>
      <c r="G234" s="69" t="str">
        <f t="shared" si="7"/>
        <v/>
      </c>
    </row>
    <row r="235" spans="1:7" x14ac:dyDescent="0.25">
      <c r="A235" s="35" t="s">
        <v>505</v>
      </c>
      <c r="B235" s="138" t="s">
        <v>166</v>
      </c>
      <c r="C235" s="131" t="s">
        <v>166</v>
      </c>
      <c r="D235" s="134" t="s">
        <v>166</v>
      </c>
      <c r="E235" s="64"/>
      <c r="F235" s="69" t="str">
        <f t="shared" si="8"/>
        <v/>
      </c>
      <c r="G235" s="69" t="str">
        <f>IF($D$256=0,"",IF(D235="[for completion]","",IF(D235="","",D235/$D$256)))</f>
        <v/>
      </c>
    </row>
    <row r="236" spans="1:7" x14ac:dyDescent="0.25">
      <c r="A236" s="35" t="s">
        <v>506</v>
      </c>
      <c r="B236" s="138" t="s">
        <v>166</v>
      </c>
      <c r="C236" s="131" t="s">
        <v>166</v>
      </c>
      <c r="D236" s="134" t="s">
        <v>166</v>
      </c>
      <c r="E236" s="64"/>
      <c r="F236" s="69" t="str">
        <f t="shared" si="8"/>
        <v/>
      </c>
      <c r="G236" s="69" t="str">
        <f t="shared" si="7"/>
        <v/>
      </c>
    </row>
    <row r="237" spans="1:7" x14ac:dyDescent="0.25">
      <c r="A237" s="35" t="s">
        <v>507</v>
      </c>
      <c r="B237" s="138" t="s">
        <v>166</v>
      </c>
      <c r="C237" s="131" t="s">
        <v>166</v>
      </c>
      <c r="D237" s="134" t="s">
        <v>166</v>
      </c>
      <c r="E237" s="64"/>
      <c r="F237" s="69" t="str">
        <f>IF($C$256=0,"",IF(C237="[for completion]","",IF(C237="","",C237/$C$256)))</f>
        <v/>
      </c>
      <c r="G237" s="69" t="str">
        <f t="shared" si="7"/>
        <v/>
      </c>
    </row>
    <row r="238" spans="1:7" x14ac:dyDescent="0.25">
      <c r="A238" s="35" t="s">
        <v>508</v>
      </c>
      <c r="B238" s="138" t="s">
        <v>166</v>
      </c>
      <c r="C238" s="131" t="s">
        <v>166</v>
      </c>
      <c r="D238" s="134" t="s">
        <v>166</v>
      </c>
      <c r="E238" s="64"/>
      <c r="F238" s="69" t="str">
        <f t="shared" si="8"/>
        <v/>
      </c>
      <c r="G238" s="69" t="str">
        <f t="shared" si="7"/>
        <v/>
      </c>
    </row>
    <row r="239" spans="1:7" x14ac:dyDescent="0.25">
      <c r="A239" s="35" t="s">
        <v>509</v>
      </c>
      <c r="B239" s="138" t="s">
        <v>166</v>
      </c>
      <c r="C239" s="131" t="s">
        <v>166</v>
      </c>
      <c r="D239" s="134" t="s">
        <v>166</v>
      </c>
      <c r="E239" s="64"/>
      <c r="F239" s="69" t="str">
        <f t="shared" si="8"/>
        <v/>
      </c>
      <c r="G239" s="69" t="str">
        <f t="shared" si="7"/>
        <v/>
      </c>
    </row>
    <row r="240" spans="1:7" x14ac:dyDescent="0.25">
      <c r="A240" s="35" t="s">
        <v>510</v>
      </c>
      <c r="B240" s="138" t="s">
        <v>166</v>
      </c>
      <c r="C240" s="131" t="s">
        <v>166</v>
      </c>
      <c r="D240" s="134" t="s">
        <v>166</v>
      </c>
      <c r="E240" s="64"/>
      <c r="F240" s="69" t="str">
        <f t="shared" si="8"/>
        <v/>
      </c>
      <c r="G240" s="69" t="str">
        <f t="shared" si="7"/>
        <v/>
      </c>
    </row>
    <row r="241" spans="1:7" x14ac:dyDescent="0.25">
      <c r="A241" s="35" t="s">
        <v>511</v>
      </c>
      <c r="B241" s="138" t="s">
        <v>166</v>
      </c>
      <c r="C241" s="131" t="s">
        <v>166</v>
      </c>
      <c r="D241" s="134" t="s">
        <v>166</v>
      </c>
      <c r="E241" s="61"/>
      <c r="F241" s="69" t="str">
        <f>IF($C$256=0,"",IF(C241="[for completion]","",IF(C241="","",C241/$C$256)))</f>
        <v/>
      </c>
      <c r="G241" s="69" t="str">
        <f t="shared" si="7"/>
        <v/>
      </c>
    </row>
    <row r="242" spans="1:7" x14ac:dyDescent="0.25">
      <c r="A242" s="35" t="s">
        <v>512</v>
      </c>
      <c r="B242" s="138" t="s">
        <v>166</v>
      </c>
      <c r="C242" s="131" t="s">
        <v>166</v>
      </c>
      <c r="D242" s="134" t="s">
        <v>166</v>
      </c>
      <c r="E242" s="61"/>
      <c r="F242" s="69" t="str">
        <f t="shared" si="8"/>
        <v/>
      </c>
      <c r="G242" s="69" t="str">
        <f t="shared" si="7"/>
        <v/>
      </c>
    </row>
    <row r="243" spans="1:7" x14ac:dyDescent="0.25">
      <c r="A243" s="35" t="s">
        <v>513</v>
      </c>
      <c r="B243" s="138" t="s">
        <v>166</v>
      </c>
      <c r="C243" s="131" t="s">
        <v>166</v>
      </c>
      <c r="D243" s="134" t="s">
        <v>166</v>
      </c>
      <c r="E243" s="61"/>
      <c r="F243" s="69" t="str">
        <f>IF($C$256=0,"",IF(C243="[for completion]","",IF(C243="","",C243/$C$256)))</f>
        <v/>
      </c>
      <c r="G243" s="69" t="str">
        <f t="shared" si="7"/>
        <v/>
      </c>
    </row>
    <row r="244" spans="1:7" x14ac:dyDescent="0.25">
      <c r="A244" s="35" t="s">
        <v>514</v>
      </c>
      <c r="B244" s="138" t="s">
        <v>166</v>
      </c>
      <c r="C244" s="131" t="s">
        <v>166</v>
      </c>
      <c r="D244" s="134" t="s">
        <v>166</v>
      </c>
      <c r="E244" s="61"/>
      <c r="F244" s="69" t="str">
        <f t="shared" si="8"/>
        <v/>
      </c>
      <c r="G244" s="69" t="str">
        <f t="shared" si="7"/>
        <v/>
      </c>
    </row>
    <row r="245" spans="1:7" x14ac:dyDescent="0.25">
      <c r="A245" s="35" t="s">
        <v>515</v>
      </c>
      <c r="B245" s="138" t="s">
        <v>166</v>
      </c>
      <c r="C245" s="131" t="s">
        <v>166</v>
      </c>
      <c r="D245" s="134" t="s">
        <v>166</v>
      </c>
      <c r="E245" s="61"/>
      <c r="F245" s="69" t="str">
        <f>IF($C$256=0,"",IF(C245="[for completion]","",IF(C245="","",C245/$C$256)))</f>
        <v/>
      </c>
      <c r="G245" s="69" t="str">
        <f>IF($D$256=0,"",IF(D245="[for completion]","",IF(D245="","",D245/$D$256)))</f>
        <v/>
      </c>
    </row>
    <row r="246" spans="1:7" x14ac:dyDescent="0.25">
      <c r="A246" s="35" t="s">
        <v>516</v>
      </c>
      <c r="B246" s="138" t="s">
        <v>166</v>
      </c>
      <c r="C246" s="131" t="s">
        <v>166</v>
      </c>
      <c r="D246" s="134" t="s">
        <v>166</v>
      </c>
      <c r="E246" s="61"/>
      <c r="F246" s="69" t="str">
        <f t="shared" si="8"/>
        <v/>
      </c>
      <c r="G246" s="69" t="str">
        <f t="shared" si="7"/>
        <v/>
      </c>
    </row>
    <row r="247" spans="1:7" x14ac:dyDescent="0.25">
      <c r="A247" s="35" t="s">
        <v>517</v>
      </c>
      <c r="B247" s="138" t="s">
        <v>166</v>
      </c>
      <c r="C247" s="131" t="s">
        <v>166</v>
      </c>
      <c r="D247" s="134" t="s">
        <v>166</v>
      </c>
      <c r="E247" s="35"/>
      <c r="F247" s="69" t="str">
        <f t="shared" si="8"/>
        <v/>
      </c>
      <c r="G247" s="69" t="str">
        <f t="shared" si="7"/>
        <v/>
      </c>
    </row>
    <row r="248" spans="1:7" x14ac:dyDescent="0.25">
      <c r="A248" s="35" t="s">
        <v>518</v>
      </c>
      <c r="B248" s="138" t="s">
        <v>166</v>
      </c>
      <c r="C248" s="131" t="s">
        <v>166</v>
      </c>
      <c r="D248" s="134" t="s">
        <v>166</v>
      </c>
      <c r="E248" s="58"/>
      <c r="F248" s="69" t="str">
        <f t="shared" si="8"/>
        <v/>
      </c>
      <c r="G248" s="69" t="str">
        <f t="shared" si="7"/>
        <v/>
      </c>
    </row>
    <row r="249" spans="1:7" x14ac:dyDescent="0.25">
      <c r="A249" s="35" t="s">
        <v>519</v>
      </c>
      <c r="B249" s="138" t="s">
        <v>166</v>
      </c>
      <c r="C249" s="131" t="s">
        <v>166</v>
      </c>
      <c r="D249" s="134" t="s">
        <v>166</v>
      </c>
      <c r="E249" s="58"/>
      <c r="F249" s="69" t="str">
        <f t="shared" si="8"/>
        <v/>
      </c>
      <c r="G249" s="69" t="str">
        <f t="shared" si="7"/>
        <v/>
      </c>
    </row>
    <row r="250" spans="1:7" x14ac:dyDescent="0.25">
      <c r="A250" s="35" t="s">
        <v>592</v>
      </c>
      <c r="B250" s="138" t="s">
        <v>166</v>
      </c>
      <c r="C250" s="131" t="s">
        <v>166</v>
      </c>
      <c r="D250" s="134" t="s">
        <v>166</v>
      </c>
      <c r="E250" s="58"/>
      <c r="F250" s="69" t="str">
        <f t="shared" si="8"/>
        <v/>
      </c>
      <c r="G250" s="69" t="str">
        <f t="shared" si="7"/>
        <v/>
      </c>
    </row>
    <row r="251" spans="1:7" x14ac:dyDescent="0.25">
      <c r="A251" s="35" t="s">
        <v>593</v>
      </c>
      <c r="B251" s="138" t="s">
        <v>166</v>
      </c>
      <c r="C251" s="131" t="s">
        <v>166</v>
      </c>
      <c r="D251" s="134" t="s">
        <v>166</v>
      </c>
      <c r="E251" s="58"/>
      <c r="F251" s="69" t="str">
        <f t="shared" si="8"/>
        <v/>
      </c>
      <c r="G251" s="69" t="str">
        <f t="shared" si="7"/>
        <v/>
      </c>
    </row>
    <row r="252" spans="1:7" x14ac:dyDescent="0.25">
      <c r="A252" s="35" t="s">
        <v>594</v>
      </c>
      <c r="B252" s="138" t="s">
        <v>166</v>
      </c>
      <c r="C252" s="131" t="s">
        <v>166</v>
      </c>
      <c r="D252" s="134" t="s">
        <v>166</v>
      </c>
      <c r="E252" s="58"/>
      <c r="F252" s="69" t="str">
        <f t="shared" si="8"/>
        <v/>
      </c>
      <c r="G252" s="69" t="str">
        <f t="shared" si="7"/>
        <v/>
      </c>
    </row>
    <row r="253" spans="1:7" x14ac:dyDescent="0.25">
      <c r="A253" s="35" t="s">
        <v>595</v>
      </c>
      <c r="B253" s="138" t="s">
        <v>166</v>
      </c>
      <c r="C253" s="131" t="s">
        <v>166</v>
      </c>
      <c r="D253" s="134" t="s">
        <v>166</v>
      </c>
      <c r="E253" s="58"/>
      <c r="F253" s="69" t="str">
        <f t="shared" si="8"/>
        <v/>
      </c>
      <c r="G253" s="69" t="str">
        <f t="shared" si="7"/>
        <v/>
      </c>
    </row>
    <row r="254" spans="1:7" x14ac:dyDescent="0.25">
      <c r="A254" s="35" t="s">
        <v>596</v>
      </c>
      <c r="B254" s="138" t="s">
        <v>166</v>
      </c>
      <c r="C254" s="131" t="s">
        <v>166</v>
      </c>
      <c r="D254" s="134" t="s">
        <v>166</v>
      </c>
      <c r="E254" s="58"/>
      <c r="F254" s="69" t="str">
        <f t="shared" si="8"/>
        <v/>
      </c>
      <c r="G254" s="69" t="str">
        <f t="shared" si="7"/>
        <v/>
      </c>
    </row>
    <row r="255" spans="1:7" x14ac:dyDescent="0.25">
      <c r="A255" s="35" t="s">
        <v>597</v>
      </c>
      <c r="B255" s="138" t="s">
        <v>166</v>
      </c>
      <c r="C255" s="131" t="s">
        <v>166</v>
      </c>
      <c r="D255" s="134" t="s">
        <v>166</v>
      </c>
      <c r="E255" s="58"/>
      <c r="F255" s="69" t="str">
        <f t="shared" si="8"/>
        <v/>
      </c>
      <c r="G255" s="69" t="str">
        <f t="shared" si="7"/>
        <v/>
      </c>
    </row>
    <row r="256" spans="1:7" x14ac:dyDescent="0.25">
      <c r="A256" s="35" t="s">
        <v>598</v>
      </c>
      <c r="B256" s="66" t="s">
        <v>28</v>
      </c>
      <c r="C256" s="75">
        <f>SUM(C232:C255)</f>
        <v>0</v>
      </c>
      <c r="D256" s="73">
        <f>SUM(D232:D255)</f>
        <v>0</v>
      </c>
      <c r="E256" s="58"/>
      <c r="F256" s="74">
        <f>SUM(F232:F255)</f>
        <v>0</v>
      </c>
      <c r="G256" s="74">
        <f>SUM(G232:G255)</f>
        <v>0</v>
      </c>
    </row>
    <row r="257" spans="1:7" x14ac:dyDescent="0.25">
      <c r="A257" s="81"/>
      <c r="B257" s="81" t="s">
        <v>101</v>
      </c>
      <c r="C257" s="81" t="s">
        <v>96</v>
      </c>
      <c r="D257" s="81" t="s">
        <v>97</v>
      </c>
      <c r="E257" s="84"/>
      <c r="F257" s="81" t="s">
        <v>51</v>
      </c>
      <c r="G257" s="81" t="s">
        <v>98</v>
      </c>
    </row>
    <row r="258" spans="1:7" x14ac:dyDescent="0.25">
      <c r="A258" s="35" t="s">
        <v>520</v>
      </c>
      <c r="B258" s="35" t="s">
        <v>102</v>
      </c>
      <c r="C258" s="137">
        <v>0.63119129863241896</v>
      </c>
      <c r="D258" s="135">
        <v>3666</v>
      </c>
      <c r="E258" s="35"/>
      <c r="F258" s="71"/>
      <c r="G258" s="71"/>
    </row>
    <row r="259" spans="1:7" x14ac:dyDescent="0.25">
      <c r="A259" s="35"/>
      <c r="B259" s="35"/>
      <c r="C259" s="35"/>
      <c r="D259" s="35"/>
      <c r="E259" s="35"/>
      <c r="F259" s="71"/>
      <c r="G259" s="71"/>
    </row>
    <row r="260" spans="1:7" x14ac:dyDescent="0.25">
      <c r="A260" s="35"/>
      <c r="B260" s="61" t="s">
        <v>103</v>
      </c>
      <c r="C260" s="35"/>
      <c r="D260" s="35"/>
      <c r="E260" s="35"/>
      <c r="F260" s="71"/>
      <c r="G260" s="71"/>
    </row>
    <row r="261" spans="1:7" x14ac:dyDescent="0.25">
      <c r="A261" s="35" t="s">
        <v>521</v>
      </c>
      <c r="B261" s="35" t="s">
        <v>104</v>
      </c>
      <c r="C261" s="131">
        <v>85.079037110000002</v>
      </c>
      <c r="D261" s="134">
        <v>559</v>
      </c>
      <c r="E261" s="35"/>
      <c r="F261" s="69">
        <f>IF($C$269=0,"",IF(C261="[for completion]","",IF(C261="","",C261/$C$269)))</f>
        <v>8.1109689341302235E-2</v>
      </c>
      <c r="G261" s="69">
        <f>IF($D$269=0,"",IF(D261="[for completion]","",IF(D261="","",D261/$D$269)))</f>
        <v>0.1524822695035461</v>
      </c>
    </row>
    <row r="262" spans="1:7" x14ac:dyDescent="0.25">
      <c r="A262" s="35" t="s">
        <v>522</v>
      </c>
      <c r="B262" s="35" t="s">
        <v>105</v>
      </c>
      <c r="C262" s="131">
        <v>151.23098335000026</v>
      </c>
      <c r="D262" s="134">
        <v>630</v>
      </c>
      <c r="E262" s="35"/>
      <c r="F262" s="69">
        <f t="shared" ref="F262:F268" si="9">IF($C$269=0,"",IF(C262="[for completion]","",IF(C262="","",C262/$C$269)))</f>
        <v>0.14417532796520588</v>
      </c>
      <c r="G262" s="69">
        <f t="shared" ref="G262:G268" si="10">IF($D$269=0,"",IF(D262="[for completion]","",IF(D262="","",D262/$D$269)))</f>
        <v>0.1718494271685761</v>
      </c>
    </row>
    <row r="263" spans="1:7" x14ac:dyDescent="0.25">
      <c r="A263" s="35" t="s">
        <v>523</v>
      </c>
      <c r="B263" s="35" t="s">
        <v>106</v>
      </c>
      <c r="C263" s="131">
        <v>221.60184476999962</v>
      </c>
      <c r="D263" s="134">
        <v>721</v>
      </c>
      <c r="E263" s="35"/>
      <c r="F263" s="69">
        <f>IF($C$269=0,"",IF(C263="[for completion]","",IF(C263="","",C263/$C$269)))</f>
        <v>0.21126304901071244</v>
      </c>
      <c r="G263" s="69">
        <f>IF($D$269=0,"",IF(D263="[for completion]","",IF(D263="","",D263/$D$269)))</f>
        <v>0.1966721222040371</v>
      </c>
    </row>
    <row r="264" spans="1:7" x14ac:dyDescent="0.25">
      <c r="A264" s="35" t="s">
        <v>524</v>
      </c>
      <c r="B264" s="35" t="s">
        <v>107</v>
      </c>
      <c r="C264" s="131">
        <v>209.52305110000043</v>
      </c>
      <c r="D264" s="134">
        <v>651</v>
      </c>
      <c r="E264" s="35"/>
      <c r="F264" s="69">
        <f t="shared" si="9"/>
        <v>0.19974778937131801</v>
      </c>
      <c r="G264" s="69">
        <f t="shared" si="10"/>
        <v>0.17757774140752863</v>
      </c>
    </row>
    <row r="265" spans="1:7" x14ac:dyDescent="0.25">
      <c r="A265" s="35" t="s">
        <v>525</v>
      </c>
      <c r="B265" s="35" t="s">
        <v>108</v>
      </c>
      <c r="C265" s="131">
        <v>207.90297460999921</v>
      </c>
      <c r="D265" s="134">
        <v>599</v>
      </c>
      <c r="E265" s="35"/>
      <c r="F265" s="69">
        <f t="shared" si="9"/>
        <v>0.19820329726989411</v>
      </c>
      <c r="G265" s="69">
        <f>IF($D$269=0,"",IF(D265="[for completion]","",IF(D265="","",D265/$D$269)))</f>
        <v>0.16339334424440807</v>
      </c>
    </row>
    <row r="266" spans="1:7" x14ac:dyDescent="0.25">
      <c r="A266" s="35" t="s">
        <v>526</v>
      </c>
      <c r="B266" s="35" t="s">
        <v>109</v>
      </c>
      <c r="C266" s="131">
        <v>126.71675046000087</v>
      </c>
      <c r="D266" s="134">
        <v>383</v>
      </c>
      <c r="E266" s="35"/>
      <c r="F266" s="69">
        <f t="shared" si="9"/>
        <v>0.1208048023728978</v>
      </c>
      <c r="G266" s="69">
        <f t="shared" si="10"/>
        <v>0.10447354064375342</v>
      </c>
    </row>
    <row r="267" spans="1:7" x14ac:dyDescent="0.25">
      <c r="A267" s="35" t="s">
        <v>527</v>
      </c>
      <c r="B267" s="35" t="s">
        <v>110</v>
      </c>
      <c r="C267" s="131">
        <v>46.883380690000536</v>
      </c>
      <c r="D267" s="134">
        <v>123</v>
      </c>
      <c r="E267" s="35"/>
      <c r="F267" s="69">
        <f t="shared" si="9"/>
        <v>4.469604466866952E-2</v>
      </c>
      <c r="G267" s="69">
        <f t="shared" si="10"/>
        <v>3.3551554828150573E-2</v>
      </c>
    </row>
    <row r="268" spans="1:7" x14ac:dyDescent="0.25">
      <c r="A268" s="35" t="s">
        <v>528</v>
      </c>
      <c r="B268" s="35" t="s">
        <v>111</v>
      </c>
      <c r="C268" s="131">
        <v>0</v>
      </c>
      <c r="D268" s="134">
        <v>0</v>
      </c>
      <c r="E268" s="35"/>
      <c r="F268" s="69">
        <f t="shared" si="9"/>
        <v>0</v>
      </c>
      <c r="G268" s="69">
        <f t="shared" si="10"/>
        <v>0</v>
      </c>
    </row>
    <row r="269" spans="1:7" x14ac:dyDescent="0.25">
      <c r="A269" s="35" t="s">
        <v>529</v>
      </c>
      <c r="B269" s="66" t="s">
        <v>28</v>
      </c>
      <c r="C269" s="70">
        <f>SUM(C261:C268)</f>
        <v>1048.9380220900009</v>
      </c>
      <c r="D269" s="72">
        <f>SUM(D261:D268)</f>
        <v>3666</v>
      </c>
      <c r="E269" s="35"/>
      <c r="F269" s="69">
        <f>SUM(F261:F268)</f>
        <v>1</v>
      </c>
      <c r="G269" s="69">
        <f>SUM(G261:G268)</f>
        <v>1.0000000000000002</v>
      </c>
    </row>
    <row r="270" spans="1:7" x14ac:dyDescent="0.25">
      <c r="A270" s="35" t="s">
        <v>530</v>
      </c>
      <c r="B270" s="59" t="s">
        <v>112</v>
      </c>
      <c r="C270" s="131"/>
      <c r="D270" s="134"/>
      <c r="E270" s="35"/>
      <c r="F270" s="69">
        <f t="shared" ref="F270:F275" si="11">IF($C$269=0,"",IF(C270="[for completion]","",C270/$C$269))</f>
        <v>0</v>
      </c>
      <c r="G270" s="69">
        <f t="shared" ref="G270:G275" si="12">IF($D$269=0,"",IF(D270="[for completion]","",D270/$D$269))</f>
        <v>0</v>
      </c>
    </row>
    <row r="271" spans="1:7" x14ac:dyDescent="0.25">
      <c r="A271" s="35" t="s">
        <v>531</v>
      </c>
      <c r="B271" s="59" t="s">
        <v>113</v>
      </c>
      <c r="C271" s="131"/>
      <c r="D271" s="134"/>
      <c r="E271" s="35"/>
      <c r="F271" s="69">
        <f t="shared" si="11"/>
        <v>0</v>
      </c>
      <c r="G271" s="69">
        <f t="shared" si="12"/>
        <v>0</v>
      </c>
    </row>
    <row r="272" spans="1:7" x14ac:dyDescent="0.25">
      <c r="A272" s="35" t="s">
        <v>532</v>
      </c>
      <c r="B272" s="59" t="s">
        <v>114</v>
      </c>
      <c r="C272" s="131"/>
      <c r="D272" s="134"/>
      <c r="E272" s="35"/>
      <c r="F272" s="69">
        <f t="shared" si="11"/>
        <v>0</v>
      </c>
      <c r="G272" s="69">
        <f t="shared" si="12"/>
        <v>0</v>
      </c>
    </row>
    <row r="273" spans="1:7" x14ac:dyDescent="0.25">
      <c r="A273" s="35" t="s">
        <v>599</v>
      </c>
      <c r="B273" s="59" t="s">
        <v>115</v>
      </c>
      <c r="C273" s="131"/>
      <c r="D273" s="134"/>
      <c r="E273" s="35"/>
      <c r="F273" s="69">
        <f t="shared" si="11"/>
        <v>0</v>
      </c>
      <c r="G273" s="69">
        <f t="shared" si="12"/>
        <v>0</v>
      </c>
    </row>
    <row r="274" spans="1:7" x14ac:dyDescent="0.25">
      <c r="A274" s="35" t="s">
        <v>600</v>
      </c>
      <c r="B274" s="59" t="s">
        <v>116</v>
      </c>
      <c r="C274" s="131"/>
      <c r="D274" s="134"/>
      <c r="E274" s="35"/>
      <c r="F274" s="69">
        <f t="shared" si="11"/>
        <v>0</v>
      </c>
      <c r="G274" s="69">
        <f t="shared" si="12"/>
        <v>0</v>
      </c>
    </row>
    <row r="275" spans="1:7" x14ac:dyDescent="0.25">
      <c r="A275" s="35" t="s">
        <v>601</v>
      </c>
      <c r="B275" s="59" t="s">
        <v>117</v>
      </c>
      <c r="C275" s="131"/>
      <c r="D275" s="134"/>
      <c r="E275" s="35"/>
      <c r="F275" s="69">
        <f t="shared" si="11"/>
        <v>0</v>
      </c>
      <c r="G275" s="69">
        <f t="shared" si="12"/>
        <v>0</v>
      </c>
    </row>
    <row r="276" spans="1:7" x14ac:dyDescent="0.25">
      <c r="A276" s="35" t="s">
        <v>602</v>
      </c>
      <c r="B276" s="59"/>
      <c r="C276" s="35"/>
      <c r="D276" s="35"/>
      <c r="E276" s="35"/>
      <c r="F276" s="69"/>
      <c r="G276" s="69"/>
    </row>
    <row r="277" spans="1:7" x14ac:dyDescent="0.25">
      <c r="A277" s="35" t="s">
        <v>603</v>
      </c>
      <c r="B277" s="59"/>
      <c r="C277" s="35"/>
      <c r="D277" s="35"/>
      <c r="E277" s="35"/>
      <c r="F277" s="69"/>
      <c r="G277" s="69"/>
    </row>
    <row r="278" spans="1:7" x14ac:dyDescent="0.25">
      <c r="A278" s="35" t="s">
        <v>604</v>
      </c>
      <c r="B278" s="59"/>
      <c r="C278" s="35"/>
      <c r="D278" s="35"/>
      <c r="E278" s="35"/>
      <c r="F278" s="69"/>
      <c r="G278" s="69"/>
    </row>
    <row r="279" spans="1:7" x14ac:dyDescent="0.25">
      <c r="A279" s="81"/>
      <c r="B279" s="81" t="s">
        <v>118</v>
      </c>
      <c r="C279" s="81" t="s">
        <v>96</v>
      </c>
      <c r="D279" s="81" t="s">
        <v>97</v>
      </c>
      <c r="E279" s="84"/>
      <c r="F279" s="81" t="s">
        <v>51</v>
      </c>
      <c r="G279" s="81" t="s">
        <v>98</v>
      </c>
    </row>
    <row r="280" spans="1:7" x14ac:dyDescent="0.25">
      <c r="A280" s="35" t="s">
        <v>533</v>
      </c>
      <c r="B280" s="35" t="s">
        <v>102</v>
      </c>
      <c r="C280" s="137">
        <v>0.47725998675449161</v>
      </c>
      <c r="D280" s="135">
        <v>3666</v>
      </c>
      <c r="E280" s="35"/>
      <c r="F280" s="71"/>
      <c r="G280" s="71"/>
    </row>
    <row r="281" spans="1:7" x14ac:dyDescent="0.25">
      <c r="A281" s="35"/>
      <c r="B281" s="35"/>
      <c r="C281" s="35"/>
      <c r="D281" s="35"/>
      <c r="E281" s="35"/>
      <c r="F281" s="71"/>
      <c r="G281" s="71"/>
    </row>
    <row r="282" spans="1:7" x14ac:dyDescent="0.25">
      <c r="A282" s="35"/>
      <c r="B282" s="61" t="s">
        <v>103</v>
      </c>
      <c r="C282" s="35"/>
      <c r="D282" s="35"/>
      <c r="E282" s="35"/>
      <c r="F282" s="71"/>
      <c r="G282" s="71"/>
    </row>
    <row r="283" spans="1:7" x14ac:dyDescent="0.25">
      <c r="A283" s="35" t="s">
        <v>534</v>
      </c>
      <c r="B283" s="35" t="s">
        <v>104</v>
      </c>
      <c r="C283" s="131">
        <v>304.38391344000019</v>
      </c>
      <c r="D283" s="134">
        <v>1522</v>
      </c>
      <c r="E283" s="35"/>
      <c r="F283" s="69">
        <f>IF($C$291=0,"",IF(C283="[Mark as ND1 if not relevant]","",C283/$C$291))</f>
        <v>0.29018293457750494</v>
      </c>
      <c r="G283" s="69">
        <f>IF($D$291=0,"",IF(D283="[Mark as ND1 if not relevant]","",D283/$D$291))</f>
        <v>0.41516639388979815</v>
      </c>
    </row>
    <row r="284" spans="1:7" x14ac:dyDescent="0.25">
      <c r="A284" s="35" t="s">
        <v>535</v>
      </c>
      <c r="B284" s="35" t="s">
        <v>105</v>
      </c>
      <c r="C284" s="131">
        <v>305.07302042999964</v>
      </c>
      <c r="D284" s="134">
        <v>1015</v>
      </c>
      <c r="E284" s="35"/>
      <c r="F284" s="69">
        <f>IF($C$291=0,"",IF(C284="[Mark as ND1 if not relevant]","",C284/$C$291))</f>
        <v>0.29083989140001237</v>
      </c>
      <c r="G284" s="69">
        <f t="shared" ref="G284:G290" si="13">IF($D$291=0,"",IF(D284="[Mark as ND1 if not relevant]","",D284/$D$291))</f>
        <v>0.27686852154937264</v>
      </c>
    </row>
    <row r="285" spans="1:7" x14ac:dyDescent="0.25">
      <c r="A285" s="35" t="s">
        <v>536</v>
      </c>
      <c r="B285" s="35" t="s">
        <v>106</v>
      </c>
      <c r="C285" s="131">
        <v>236.86167719000071</v>
      </c>
      <c r="D285" s="134">
        <v>652</v>
      </c>
      <c r="E285" s="35"/>
      <c r="F285" s="69">
        <f t="shared" ref="F285:F290" si="14">IF($C$291=0,"",IF(C285="[Mark as ND1 if not relevant]","",C285/$C$291))</f>
        <v>0.22581093658713566</v>
      </c>
      <c r="G285" s="69">
        <f t="shared" si="13"/>
        <v>0.1778505182760502</v>
      </c>
    </row>
    <row r="286" spans="1:7" x14ac:dyDescent="0.25">
      <c r="A286" s="35" t="s">
        <v>537</v>
      </c>
      <c r="B286" s="35" t="s">
        <v>107</v>
      </c>
      <c r="C286" s="131">
        <v>131.97681933999945</v>
      </c>
      <c r="D286" s="134">
        <v>319</v>
      </c>
      <c r="E286" s="35"/>
      <c r="F286" s="69">
        <f t="shared" si="14"/>
        <v>0.12581946364861163</v>
      </c>
      <c r="G286" s="69">
        <f t="shared" si="13"/>
        <v>8.7015821058374243E-2</v>
      </c>
    </row>
    <row r="287" spans="1:7" x14ac:dyDescent="0.25">
      <c r="A287" s="35" t="s">
        <v>538</v>
      </c>
      <c r="B287" s="35" t="s">
        <v>108</v>
      </c>
      <c r="C287" s="131">
        <v>45.522694940000406</v>
      </c>
      <c r="D287" s="134">
        <v>105</v>
      </c>
      <c r="E287" s="35"/>
      <c r="F287" s="69">
        <f>IF($C$291=0,"",IF(C287="[Mark as ND1 if not relevant]","",C287/$C$291))</f>
        <v>4.3398841477113002E-2</v>
      </c>
      <c r="G287" s="69">
        <f>IF($D$291=0,"",IF(D287="[Mark as ND1 if not relevant]","",D287/$D$291))</f>
        <v>2.8641571194762683E-2</v>
      </c>
    </row>
    <row r="288" spans="1:7" x14ac:dyDescent="0.25">
      <c r="A288" s="35" t="s">
        <v>605</v>
      </c>
      <c r="B288" s="35" t="s">
        <v>109</v>
      </c>
      <c r="C288" s="131">
        <v>22.875547890000348</v>
      </c>
      <c r="D288" s="134">
        <v>48</v>
      </c>
      <c r="E288" s="35"/>
      <c r="F288" s="69">
        <f t="shared" si="14"/>
        <v>2.180829315770344E-2</v>
      </c>
      <c r="G288" s="69">
        <f t="shared" si="13"/>
        <v>1.3093289689034371E-2</v>
      </c>
    </row>
    <row r="289" spans="1:7" x14ac:dyDescent="0.25">
      <c r="A289" s="35" t="s">
        <v>606</v>
      </c>
      <c r="B289" s="35" t="s">
        <v>110</v>
      </c>
      <c r="C289" s="131">
        <v>2.2443488600001729</v>
      </c>
      <c r="D289" s="134">
        <v>5</v>
      </c>
      <c r="E289" s="35"/>
      <c r="F289" s="69">
        <f t="shared" si="14"/>
        <v>2.1396391519189332E-3</v>
      </c>
      <c r="G289" s="69">
        <f t="shared" si="13"/>
        <v>1.363884342607747E-3</v>
      </c>
    </row>
    <row r="290" spans="1:7" x14ac:dyDescent="0.25">
      <c r="A290" s="35" t="s">
        <v>607</v>
      </c>
      <c r="B290" s="35" t="s">
        <v>111</v>
      </c>
      <c r="C290" s="131">
        <v>0</v>
      </c>
      <c r="D290" s="134">
        <v>0</v>
      </c>
      <c r="E290" s="35"/>
      <c r="F290" s="69">
        <f t="shared" si="14"/>
        <v>0</v>
      </c>
      <c r="G290" s="69">
        <f t="shared" si="13"/>
        <v>0</v>
      </c>
    </row>
    <row r="291" spans="1:7" x14ac:dyDescent="0.25">
      <c r="A291" s="35" t="s">
        <v>608</v>
      </c>
      <c r="B291" s="66" t="s">
        <v>28</v>
      </c>
      <c r="C291" s="70">
        <f>SUM(C283:C290)</f>
        <v>1048.9380220900009</v>
      </c>
      <c r="D291" s="72">
        <f>SUM(D283:D290)</f>
        <v>3666</v>
      </c>
      <c r="E291" s="35"/>
      <c r="F291" s="69">
        <f>SUM(F283:F290)</f>
        <v>1</v>
      </c>
      <c r="G291" s="69">
        <f>SUM(G283:G290)</f>
        <v>0.99999999999999989</v>
      </c>
    </row>
    <row r="292" spans="1:7" x14ac:dyDescent="0.25">
      <c r="A292" s="35" t="s">
        <v>539</v>
      </c>
      <c r="B292" s="59" t="s">
        <v>112</v>
      </c>
      <c r="C292" s="131"/>
      <c r="D292" s="134"/>
      <c r="E292" s="35"/>
      <c r="F292" s="69">
        <f t="shared" ref="F292:F297" si="15">IF($C$291=0,"",IF(C292="[for completion]","",C292/$C$291))</f>
        <v>0</v>
      </c>
      <c r="G292" s="69">
        <f t="shared" ref="G292:G297" si="16">IF($D$291=0,"",IF(D292="[for completion]","",D292/$D$291))</f>
        <v>0</v>
      </c>
    </row>
    <row r="293" spans="1:7" x14ac:dyDescent="0.25">
      <c r="A293" s="35" t="s">
        <v>540</v>
      </c>
      <c r="B293" s="59" t="s">
        <v>113</v>
      </c>
      <c r="C293" s="131"/>
      <c r="D293" s="134"/>
      <c r="E293" s="35"/>
      <c r="F293" s="69">
        <f t="shared" si="15"/>
        <v>0</v>
      </c>
      <c r="G293" s="69">
        <f t="shared" si="16"/>
        <v>0</v>
      </c>
    </row>
    <row r="294" spans="1:7" x14ac:dyDescent="0.25">
      <c r="A294" s="35" t="s">
        <v>609</v>
      </c>
      <c r="B294" s="59" t="s">
        <v>114</v>
      </c>
      <c r="C294" s="131"/>
      <c r="D294" s="134"/>
      <c r="E294" s="35"/>
      <c r="F294" s="69">
        <f t="shared" si="15"/>
        <v>0</v>
      </c>
      <c r="G294" s="69">
        <f t="shared" si="16"/>
        <v>0</v>
      </c>
    </row>
    <row r="295" spans="1:7" x14ac:dyDescent="0.25">
      <c r="A295" s="35" t="s">
        <v>610</v>
      </c>
      <c r="B295" s="59" t="s">
        <v>115</v>
      </c>
      <c r="C295" s="131"/>
      <c r="D295" s="134"/>
      <c r="E295" s="35"/>
      <c r="F295" s="69">
        <f t="shared" si="15"/>
        <v>0</v>
      </c>
      <c r="G295" s="69">
        <f t="shared" si="16"/>
        <v>0</v>
      </c>
    </row>
    <row r="296" spans="1:7" x14ac:dyDescent="0.25">
      <c r="A296" s="35" t="s">
        <v>611</v>
      </c>
      <c r="B296" s="59" t="s">
        <v>116</v>
      </c>
      <c r="C296" s="131"/>
      <c r="D296" s="134"/>
      <c r="E296" s="35"/>
      <c r="F296" s="69">
        <f t="shared" si="15"/>
        <v>0</v>
      </c>
      <c r="G296" s="69">
        <f t="shared" si="16"/>
        <v>0</v>
      </c>
    </row>
    <row r="297" spans="1:7" x14ac:dyDescent="0.25">
      <c r="A297" s="35" t="s">
        <v>612</v>
      </c>
      <c r="B297" s="59" t="s">
        <v>117</v>
      </c>
      <c r="C297" s="131"/>
      <c r="D297" s="134"/>
      <c r="E297" s="35"/>
      <c r="F297" s="69">
        <f t="shared" si="15"/>
        <v>0</v>
      </c>
      <c r="G297" s="69">
        <f t="shared" si="16"/>
        <v>0</v>
      </c>
    </row>
    <row r="298" spans="1:7" x14ac:dyDescent="0.25">
      <c r="A298" s="35" t="s">
        <v>613</v>
      </c>
      <c r="B298" s="59"/>
      <c r="C298" s="35"/>
      <c r="D298" s="35"/>
      <c r="E298" s="35"/>
      <c r="F298" s="56"/>
      <c r="G298" s="56"/>
    </row>
    <row r="299" spans="1:7" x14ac:dyDescent="0.25">
      <c r="A299" s="35" t="s">
        <v>614</v>
      </c>
      <c r="B299" s="59"/>
      <c r="C299" s="35"/>
      <c r="D299" s="35"/>
      <c r="E299" s="35"/>
      <c r="F299" s="56"/>
      <c r="G299" s="56"/>
    </row>
    <row r="300" spans="1:7" x14ac:dyDescent="0.25">
      <c r="A300" s="35" t="s">
        <v>615</v>
      </c>
      <c r="B300" s="59"/>
      <c r="C300" s="35"/>
      <c r="D300" s="35"/>
      <c r="E300" s="35"/>
      <c r="F300" s="56"/>
      <c r="G300" s="56"/>
    </row>
    <row r="301" spans="1:7" x14ac:dyDescent="0.25">
      <c r="A301" s="81"/>
      <c r="B301" s="81" t="s">
        <v>119</v>
      </c>
      <c r="C301" s="81" t="s">
        <v>51</v>
      </c>
      <c r="D301" s="81"/>
      <c r="E301" s="81"/>
      <c r="F301" s="81"/>
      <c r="G301" s="81"/>
    </row>
    <row r="302" spans="1:7" x14ac:dyDescent="0.25">
      <c r="A302" s="35" t="s">
        <v>541</v>
      </c>
      <c r="B302" s="35" t="s">
        <v>120</v>
      </c>
      <c r="C302" s="139">
        <v>1</v>
      </c>
      <c r="D302" s="35"/>
      <c r="E302" s="124"/>
      <c r="F302" s="124"/>
      <c r="G302" s="124"/>
    </row>
    <row r="303" spans="1:7" x14ac:dyDescent="0.25">
      <c r="A303" s="35" t="s">
        <v>542</v>
      </c>
      <c r="B303" s="35" t="s">
        <v>121</v>
      </c>
      <c r="C303" s="139">
        <v>0</v>
      </c>
      <c r="D303" s="35"/>
      <c r="E303" s="124"/>
      <c r="F303" s="124"/>
      <c r="G303" s="33"/>
    </row>
    <row r="304" spans="1:7" x14ac:dyDescent="0.25">
      <c r="A304" s="35" t="s">
        <v>543</v>
      </c>
      <c r="B304" s="35" t="s">
        <v>122</v>
      </c>
      <c r="C304" s="139">
        <v>0</v>
      </c>
      <c r="D304" s="35"/>
      <c r="E304" s="124"/>
      <c r="F304" s="124"/>
      <c r="G304" s="33"/>
    </row>
    <row r="305" spans="1:7" x14ac:dyDescent="0.25">
      <c r="A305" s="35" t="s">
        <v>544</v>
      </c>
      <c r="B305" s="35" t="s">
        <v>777</v>
      </c>
      <c r="C305" s="139">
        <v>0</v>
      </c>
      <c r="D305" s="35"/>
      <c r="E305" s="124"/>
      <c r="F305" s="124"/>
      <c r="G305" s="33"/>
    </row>
    <row r="306" spans="1:7" x14ac:dyDescent="0.25">
      <c r="A306" s="35" t="s">
        <v>545</v>
      </c>
      <c r="B306" s="61" t="s">
        <v>304</v>
      </c>
      <c r="C306" s="139">
        <v>0</v>
      </c>
      <c r="D306" s="64"/>
      <c r="E306" s="64"/>
      <c r="F306" s="42"/>
      <c r="G306" s="42"/>
    </row>
    <row r="307" spans="1:7" x14ac:dyDescent="0.25">
      <c r="A307" s="35" t="s">
        <v>1401</v>
      </c>
      <c r="B307" s="35" t="s">
        <v>27</v>
      </c>
      <c r="C307" s="139">
        <v>0</v>
      </c>
      <c r="D307" s="35"/>
      <c r="E307" s="124"/>
      <c r="F307" s="124"/>
      <c r="G307" s="33"/>
    </row>
    <row r="308" spans="1:7" x14ac:dyDescent="0.25">
      <c r="A308" s="35" t="s">
        <v>616</v>
      </c>
      <c r="B308" s="59" t="s">
        <v>123</v>
      </c>
      <c r="C308" s="140"/>
      <c r="D308" s="35"/>
      <c r="E308" s="124"/>
      <c r="F308" s="124"/>
      <c r="G308" s="33"/>
    </row>
    <row r="309" spans="1:7" x14ac:dyDescent="0.25">
      <c r="A309" s="35" t="s">
        <v>617</v>
      </c>
      <c r="B309" s="59" t="s">
        <v>124</v>
      </c>
      <c r="C309" s="139"/>
      <c r="D309" s="35"/>
      <c r="E309" s="124"/>
      <c r="F309" s="124"/>
      <c r="G309" s="33"/>
    </row>
    <row r="310" spans="1:7" x14ac:dyDescent="0.25">
      <c r="A310" s="35" t="s">
        <v>618</v>
      </c>
      <c r="B310" s="59" t="s">
        <v>125</v>
      </c>
      <c r="C310" s="139"/>
      <c r="D310" s="35"/>
      <c r="E310" s="124"/>
      <c r="F310" s="124"/>
      <c r="G310" s="33"/>
    </row>
    <row r="311" spans="1:7" x14ac:dyDescent="0.25">
      <c r="A311" s="35" t="s">
        <v>619</v>
      </c>
      <c r="B311" s="59" t="s">
        <v>126</v>
      </c>
      <c r="C311" s="139"/>
      <c r="D311" s="35"/>
      <c r="E311" s="124"/>
      <c r="F311" s="124"/>
      <c r="G311" s="33"/>
    </row>
    <row r="312" spans="1:7" x14ac:dyDescent="0.25">
      <c r="A312" s="35" t="s">
        <v>620</v>
      </c>
      <c r="B312" s="133" t="s">
        <v>29</v>
      </c>
      <c r="C312" s="139"/>
      <c r="D312" s="35"/>
      <c r="E312" s="124"/>
      <c r="F312" s="124"/>
      <c r="G312" s="33"/>
    </row>
    <row r="313" spans="1:7" x14ac:dyDescent="0.25">
      <c r="A313" s="35" t="s">
        <v>621</v>
      </c>
      <c r="B313" s="133" t="s">
        <v>29</v>
      </c>
      <c r="C313" s="139"/>
      <c r="D313" s="35"/>
      <c r="E313" s="124"/>
      <c r="F313" s="124"/>
      <c r="G313" s="33"/>
    </row>
    <row r="314" spans="1:7" x14ac:dyDescent="0.25">
      <c r="A314" s="35" t="s">
        <v>622</v>
      </c>
      <c r="B314" s="133" t="s">
        <v>29</v>
      </c>
      <c r="C314" s="139"/>
      <c r="D314" s="35"/>
      <c r="E314" s="124"/>
      <c r="F314" s="124"/>
      <c r="G314" s="33"/>
    </row>
    <row r="315" spans="1:7" x14ac:dyDescent="0.25">
      <c r="A315" s="35" t="s">
        <v>623</v>
      </c>
      <c r="B315" s="133" t="s">
        <v>29</v>
      </c>
      <c r="C315" s="139"/>
      <c r="D315" s="35"/>
      <c r="E315" s="124"/>
      <c r="F315" s="124"/>
      <c r="G315" s="33"/>
    </row>
    <row r="316" spans="1:7" x14ac:dyDescent="0.25">
      <c r="A316" s="35" t="s">
        <v>624</v>
      </c>
      <c r="B316" s="133" t="s">
        <v>29</v>
      </c>
      <c r="C316" s="139"/>
      <c r="D316" s="35"/>
      <c r="E316" s="124"/>
      <c r="F316" s="124"/>
      <c r="G316" s="33"/>
    </row>
    <row r="317" spans="1:7" x14ac:dyDescent="0.25">
      <c r="A317" s="35" t="s">
        <v>625</v>
      </c>
      <c r="B317" s="133" t="s">
        <v>29</v>
      </c>
      <c r="C317" s="139"/>
      <c r="D317" s="35"/>
      <c r="E317" s="124"/>
      <c r="F317" s="124"/>
      <c r="G317" s="33"/>
    </row>
    <row r="318" spans="1:7" x14ac:dyDescent="0.25">
      <c r="A318" s="81"/>
      <c r="B318" s="81" t="s">
        <v>127</v>
      </c>
      <c r="C318" s="81" t="s">
        <v>51</v>
      </c>
      <c r="D318" s="81"/>
      <c r="E318" s="81"/>
      <c r="F318" s="81"/>
      <c r="G318" s="81"/>
    </row>
    <row r="319" spans="1:7" x14ac:dyDescent="0.25">
      <c r="A319" s="35" t="s">
        <v>546</v>
      </c>
      <c r="B319" s="35" t="s">
        <v>305</v>
      </c>
      <c r="C319" s="139">
        <v>1</v>
      </c>
      <c r="D319" s="35"/>
      <c r="E319" s="33"/>
      <c r="F319" s="33"/>
      <c r="G319" s="33"/>
    </row>
    <row r="320" spans="1:7" x14ac:dyDescent="0.25">
      <c r="A320" s="35" t="s">
        <v>547</v>
      </c>
      <c r="B320" s="35" t="s">
        <v>128</v>
      </c>
      <c r="C320" s="139">
        <v>0.14784506273867976</v>
      </c>
      <c r="D320" s="35"/>
      <c r="E320" s="33"/>
      <c r="F320" s="33"/>
      <c r="G320" s="33"/>
    </row>
    <row r="321" spans="1:7" x14ac:dyDescent="0.25">
      <c r="A321" s="35" t="s">
        <v>548</v>
      </c>
      <c r="B321" s="35" t="s">
        <v>27</v>
      </c>
      <c r="C321" s="139">
        <v>0.85215493726132019</v>
      </c>
      <c r="D321" s="35"/>
      <c r="E321" s="33"/>
      <c r="F321" s="33"/>
      <c r="G321" s="33"/>
    </row>
    <row r="322" spans="1:7" x14ac:dyDescent="0.25">
      <c r="A322" s="35" t="s">
        <v>549</v>
      </c>
      <c r="B322" s="35"/>
      <c r="C322" s="123"/>
      <c r="D322" s="35"/>
      <c r="E322" s="33"/>
      <c r="F322" s="33"/>
      <c r="G322" s="33"/>
    </row>
    <row r="323" spans="1:7" x14ac:dyDescent="0.25">
      <c r="A323" s="35" t="s">
        <v>550</v>
      </c>
      <c r="B323" s="35"/>
      <c r="C323" s="123"/>
      <c r="D323" s="35"/>
      <c r="E323" s="33"/>
      <c r="F323" s="33"/>
      <c r="G323" s="33"/>
    </row>
    <row r="324" spans="1:7" x14ac:dyDescent="0.25">
      <c r="A324" s="35" t="s">
        <v>551</v>
      </c>
      <c r="B324" s="35"/>
      <c r="C324" s="123"/>
      <c r="D324" s="35"/>
      <c r="E324" s="33"/>
      <c r="F324" s="33"/>
      <c r="G324" s="33"/>
    </row>
    <row r="325" spans="1:7" x14ac:dyDescent="0.25">
      <c r="A325" s="81"/>
      <c r="B325" s="81" t="s">
        <v>626</v>
      </c>
      <c r="C325" s="81" t="s">
        <v>26</v>
      </c>
      <c r="D325" s="81" t="s">
        <v>321</v>
      </c>
      <c r="E325" s="81"/>
      <c r="F325" s="81" t="s">
        <v>51</v>
      </c>
      <c r="G325" s="81" t="s">
        <v>328</v>
      </c>
    </row>
    <row r="326" spans="1:7" x14ac:dyDescent="0.25">
      <c r="A326" s="35" t="s">
        <v>552</v>
      </c>
      <c r="B326" s="138" t="s">
        <v>1730</v>
      </c>
      <c r="C326" s="131">
        <v>7.2517954200000005</v>
      </c>
      <c r="D326" s="134">
        <v>23</v>
      </c>
      <c r="E326" s="40"/>
      <c r="F326" s="123">
        <f>IF($C$344=0,"",IF(C326="[for completion]","",C326/$C$344))</f>
        <v>6.9134641583025631E-3</v>
      </c>
      <c r="G326" s="123">
        <f>IF($D$344=0,"",IF(D326="[for completion]","",D326/$D$344))</f>
        <v>6.2738679759956357E-3</v>
      </c>
    </row>
    <row r="327" spans="1:7" x14ac:dyDescent="0.25">
      <c r="A327" s="35" t="s">
        <v>553</v>
      </c>
      <c r="B327" s="138" t="s">
        <v>1731</v>
      </c>
      <c r="C327" s="131">
        <v>27.322375979999993</v>
      </c>
      <c r="D327" s="134">
        <v>79</v>
      </c>
      <c r="E327" s="40"/>
      <c r="F327" s="123">
        <f t="shared" ref="F327:F343" si="17">IF($C$344=0,"",IF(C327="[for completion]","",C327/$C$344))</f>
        <v>2.6047655251890272E-2</v>
      </c>
      <c r="G327" s="123">
        <f>IF($D$344=0,"",IF(D327="[for completion]","",D327/$D$344))</f>
        <v>2.1549372613202399E-2</v>
      </c>
    </row>
    <row r="328" spans="1:7" x14ac:dyDescent="0.25">
      <c r="A328" s="35" t="s">
        <v>554</v>
      </c>
      <c r="B328" s="138" t="s">
        <v>1732</v>
      </c>
      <c r="C328" s="131">
        <v>18.153167520000004</v>
      </c>
      <c r="D328" s="134">
        <v>54</v>
      </c>
      <c r="E328" s="40"/>
      <c r="F328" s="123">
        <f>IF($C$344=0,"",IF(C328="[for completion]","",C328/$C$344))</f>
        <v>1.7306234627504458E-2</v>
      </c>
      <c r="G328" s="123">
        <f t="shared" ref="G328:G343" si="18">IF($D$344=0,"",IF(D328="[for completion]","",D328/$D$344))</f>
        <v>1.4729950900163666E-2</v>
      </c>
    </row>
    <row r="329" spans="1:7" x14ac:dyDescent="0.25">
      <c r="A329" s="35" t="s">
        <v>555</v>
      </c>
      <c r="B329" s="138" t="s">
        <v>1733</v>
      </c>
      <c r="C329" s="131">
        <v>24.226792460000009</v>
      </c>
      <c r="D329" s="134">
        <v>77</v>
      </c>
      <c r="E329" s="40"/>
      <c r="F329" s="123">
        <f t="shared" si="17"/>
        <v>2.309649564588032E-2</v>
      </c>
      <c r="G329" s="123">
        <f t="shared" si="18"/>
        <v>2.1003818876159302E-2</v>
      </c>
    </row>
    <row r="330" spans="1:7" x14ac:dyDescent="0.25">
      <c r="A330" s="35" t="s">
        <v>556</v>
      </c>
      <c r="B330" s="138" t="s">
        <v>1734</v>
      </c>
      <c r="C330" s="131">
        <v>971.98389071000042</v>
      </c>
      <c r="D330" s="134">
        <v>3433</v>
      </c>
      <c r="E330" s="40"/>
      <c r="F330" s="123">
        <f t="shared" si="17"/>
        <v>0.92663615031642232</v>
      </c>
      <c r="G330" s="123">
        <f t="shared" si="18"/>
        <v>0.93644298963447903</v>
      </c>
    </row>
    <row r="331" spans="1:7" x14ac:dyDescent="0.25">
      <c r="A331" s="35" t="s">
        <v>557</v>
      </c>
      <c r="B331" s="138" t="s">
        <v>1735</v>
      </c>
      <c r="C331" s="131">
        <v>0</v>
      </c>
      <c r="D331" s="134">
        <v>0</v>
      </c>
      <c r="E331" s="40"/>
      <c r="F331" s="123">
        <f t="shared" si="17"/>
        <v>0</v>
      </c>
      <c r="G331" s="123">
        <f t="shared" si="18"/>
        <v>0</v>
      </c>
    </row>
    <row r="332" spans="1:7" x14ac:dyDescent="0.25">
      <c r="A332" s="35" t="s">
        <v>558</v>
      </c>
      <c r="B332" s="138" t="s">
        <v>1736</v>
      </c>
      <c r="C332" s="131">
        <v>0</v>
      </c>
      <c r="D332" s="134">
        <v>0</v>
      </c>
      <c r="E332" s="40"/>
      <c r="F332" s="123">
        <f t="shared" si="17"/>
        <v>0</v>
      </c>
      <c r="G332" s="123">
        <f t="shared" si="18"/>
        <v>0</v>
      </c>
    </row>
    <row r="333" spans="1:7" x14ac:dyDescent="0.25">
      <c r="A333" s="35" t="s">
        <v>559</v>
      </c>
      <c r="B333" s="138" t="s">
        <v>1737</v>
      </c>
      <c r="C333" s="131">
        <v>0</v>
      </c>
      <c r="D333" s="134">
        <v>0</v>
      </c>
      <c r="E333" s="40"/>
      <c r="F333" s="123">
        <f t="shared" si="17"/>
        <v>0</v>
      </c>
      <c r="G333" s="123">
        <f t="shared" si="18"/>
        <v>0</v>
      </c>
    </row>
    <row r="334" spans="1:7" x14ac:dyDescent="0.25">
      <c r="A334" s="35" t="s">
        <v>560</v>
      </c>
      <c r="B334" s="138" t="s">
        <v>1738</v>
      </c>
      <c r="C334" s="131">
        <v>0</v>
      </c>
      <c r="D334" s="134">
        <v>0</v>
      </c>
      <c r="E334" s="40"/>
      <c r="F334" s="123">
        <f t="shared" si="17"/>
        <v>0</v>
      </c>
      <c r="G334" s="123">
        <f t="shared" si="18"/>
        <v>0</v>
      </c>
    </row>
    <row r="335" spans="1:7" x14ac:dyDescent="0.25">
      <c r="A335" s="35" t="s">
        <v>561</v>
      </c>
      <c r="B335" s="138" t="s">
        <v>1739</v>
      </c>
      <c r="C335" s="131">
        <v>0</v>
      </c>
      <c r="D335" s="134">
        <v>0</v>
      </c>
      <c r="E335" s="40"/>
      <c r="F335" s="123">
        <f t="shared" si="17"/>
        <v>0</v>
      </c>
      <c r="G335" s="123">
        <f>IF($D$344=0,"",IF(D335="[for completion]","",D335/$D$344))</f>
        <v>0</v>
      </c>
    </row>
    <row r="336" spans="1:7" x14ac:dyDescent="0.25">
      <c r="A336" s="35" t="s">
        <v>627</v>
      </c>
      <c r="B336" s="138" t="s">
        <v>1740</v>
      </c>
      <c r="C336" s="131">
        <v>0</v>
      </c>
      <c r="D336" s="134">
        <v>0</v>
      </c>
      <c r="E336" s="40"/>
      <c r="F336" s="123">
        <f t="shared" si="17"/>
        <v>0</v>
      </c>
      <c r="G336" s="123">
        <f t="shared" si="18"/>
        <v>0</v>
      </c>
    </row>
    <row r="337" spans="1:7" x14ac:dyDescent="0.25">
      <c r="A337" s="35" t="s">
        <v>628</v>
      </c>
      <c r="B337" s="138" t="s">
        <v>700</v>
      </c>
      <c r="C337" s="131">
        <v>0</v>
      </c>
      <c r="D337" s="134">
        <v>0</v>
      </c>
      <c r="E337" s="40"/>
      <c r="F337" s="123">
        <f t="shared" si="17"/>
        <v>0</v>
      </c>
      <c r="G337" s="123">
        <f>IF($D$344=0,"",IF(D337="[for completion]","",D337/$D$344))</f>
        <v>0</v>
      </c>
    </row>
    <row r="338" spans="1:7" x14ac:dyDescent="0.25">
      <c r="A338" s="35" t="s">
        <v>629</v>
      </c>
      <c r="B338" s="138"/>
      <c r="C338" s="131"/>
      <c r="D338" s="134"/>
      <c r="E338" s="40"/>
      <c r="F338" s="123">
        <f t="shared" si="17"/>
        <v>0</v>
      </c>
      <c r="G338" s="123">
        <f t="shared" si="18"/>
        <v>0</v>
      </c>
    </row>
    <row r="339" spans="1:7" x14ac:dyDescent="0.25">
      <c r="A339" s="35" t="s">
        <v>630</v>
      </c>
      <c r="B339" s="138"/>
      <c r="C339" s="131"/>
      <c r="D339" s="134"/>
      <c r="E339" s="40"/>
      <c r="F339" s="123">
        <f t="shared" si="17"/>
        <v>0</v>
      </c>
      <c r="G339" s="123">
        <f t="shared" si="18"/>
        <v>0</v>
      </c>
    </row>
    <row r="340" spans="1:7" x14ac:dyDescent="0.25">
      <c r="A340" s="35" t="s">
        <v>631</v>
      </c>
      <c r="B340" s="138"/>
      <c r="C340" s="131"/>
      <c r="D340" s="134"/>
      <c r="E340" s="40"/>
      <c r="F340" s="123">
        <f t="shared" si="17"/>
        <v>0</v>
      </c>
      <c r="G340" s="123">
        <f t="shared" si="18"/>
        <v>0</v>
      </c>
    </row>
    <row r="341" spans="1:7" x14ac:dyDescent="0.25">
      <c r="A341" s="35" t="s">
        <v>632</v>
      </c>
      <c r="B341" s="138"/>
      <c r="C341" s="131"/>
      <c r="D341" s="134"/>
      <c r="E341" s="40"/>
      <c r="F341" s="123">
        <f t="shared" si="17"/>
        <v>0</v>
      </c>
      <c r="G341" s="123">
        <f t="shared" si="18"/>
        <v>0</v>
      </c>
    </row>
    <row r="342" spans="1:7" x14ac:dyDescent="0.25">
      <c r="A342" s="35" t="s">
        <v>633</v>
      </c>
      <c r="B342" s="138"/>
      <c r="C342" s="131"/>
      <c r="D342" s="134"/>
      <c r="E342" s="40"/>
      <c r="F342" s="123">
        <f t="shared" si="17"/>
        <v>0</v>
      </c>
      <c r="G342" s="123">
        <f t="shared" si="18"/>
        <v>0</v>
      </c>
    </row>
    <row r="343" spans="1:7" x14ac:dyDescent="0.25">
      <c r="A343" s="35" t="s">
        <v>634</v>
      </c>
      <c r="B343" s="138"/>
      <c r="C343" s="131"/>
      <c r="D343" s="134"/>
      <c r="E343" s="40"/>
      <c r="F343" s="123">
        <f t="shared" si="17"/>
        <v>0</v>
      </c>
      <c r="G343" s="123">
        <f t="shared" si="18"/>
        <v>0</v>
      </c>
    </row>
    <row r="344" spans="1:7" x14ac:dyDescent="0.25">
      <c r="A344" s="35" t="s">
        <v>635</v>
      </c>
      <c r="B344" s="61" t="s">
        <v>28</v>
      </c>
      <c r="C344" s="70">
        <f>SUM(C326:C343)</f>
        <v>1048.9380220900005</v>
      </c>
      <c r="D344" s="72">
        <f>SUM(D326:D343)</f>
        <v>3666</v>
      </c>
      <c r="E344" s="40"/>
      <c r="F344" s="123">
        <f>SUM(F326:F343)</f>
        <v>0.99999999999999989</v>
      </c>
      <c r="G344" s="123">
        <f>SUM(G326:G343)</f>
        <v>1</v>
      </c>
    </row>
    <row r="345" spans="1:7" x14ac:dyDescent="0.25">
      <c r="A345" s="35" t="s">
        <v>562</v>
      </c>
      <c r="B345" s="61"/>
      <c r="C345" s="35"/>
      <c r="D345" s="35"/>
      <c r="E345" s="40"/>
      <c r="F345" s="40"/>
      <c r="G345" s="40"/>
    </row>
    <row r="346" spans="1:7" x14ac:dyDescent="0.25">
      <c r="A346" s="35" t="s">
        <v>563</v>
      </c>
      <c r="B346" s="61"/>
      <c r="C346" s="35"/>
      <c r="D346" s="35"/>
      <c r="E346" s="40"/>
      <c r="F346" s="40"/>
      <c r="G346" s="40"/>
    </row>
    <row r="347" spans="1:7" x14ac:dyDescent="0.25">
      <c r="A347" s="35" t="s">
        <v>564</v>
      </c>
      <c r="B347" s="61"/>
      <c r="C347" s="35"/>
      <c r="D347" s="35"/>
      <c r="E347" s="40"/>
      <c r="F347" s="40"/>
      <c r="G347" s="40"/>
    </row>
    <row r="348" spans="1:7" x14ac:dyDescent="0.25">
      <c r="A348" s="81"/>
      <c r="B348" s="81" t="s">
        <v>1312</v>
      </c>
      <c r="C348" s="81" t="s">
        <v>26</v>
      </c>
      <c r="D348" s="81" t="s">
        <v>321</v>
      </c>
      <c r="E348" s="81"/>
      <c r="F348" s="81" t="s">
        <v>51</v>
      </c>
      <c r="G348" s="81" t="s">
        <v>328</v>
      </c>
    </row>
    <row r="349" spans="1:7" x14ac:dyDescent="0.25">
      <c r="A349" s="35" t="s">
        <v>565</v>
      </c>
      <c r="B349" s="138" t="s">
        <v>166</v>
      </c>
      <c r="C349" s="135" t="s">
        <v>166</v>
      </c>
      <c r="D349" s="135" t="s">
        <v>166</v>
      </c>
      <c r="E349" s="40"/>
      <c r="F349" s="123" t="str">
        <f>IF($C$367=0,"",IF(C349="[for completion]","",C349/$C$367))</f>
        <v/>
      </c>
      <c r="G349" s="123" t="str">
        <f>IF($D$367=0,"",IF(D349="[for completion]","",D349/$D$367))</f>
        <v/>
      </c>
    </row>
    <row r="350" spans="1:7" x14ac:dyDescent="0.25">
      <c r="A350" s="35" t="s">
        <v>566</v>
      </c>
      <c r="B350" s="138" t="s">
        <v>166</v>
      </c>
      <c r="C350" s="135" t="s">
        <v>166</v>
      </c>
      <c r="D350" s="135" t="s">
        <v>166</v>
      </c>
      <c r="E350" s="40"/>
      <c r="F350" s="123" t="str">
        <f t="shared" ref="F350:F366" si="19">IF($C$367=0,"",IF(C350="[for completion]","",C350/$C$367))</f>
        <v/>
      </c>
      <c r="G350" s="123" t="str">
        <f t="shared" ref="G350:G366" si="20">IF($D$367=0,"",IF(D350="[for completion]","",D350/$D$367))</f>
        <v/>
      </c>
    </row>
    <row r="351" spans="1:7" x14ac:dyDescent="0.25">
      <c r="A351" s="35" t="s">
        <v>567</v>
      </c>
      <c r="B351" s="138" t="s">
        <v>166</v>
      </c>
      <c r="C351" s="135" t="s">
        <v>166</v>
      </c>
      <c r="D351" s="135" t="s">
        <v>166</v>
      </c>
      <c r="E351" s="40"/>
      <c r="F351" s="123" t="str">
        <f t="shared" si="19"/>
        <v/>
      </c>
      <c r="G351" s="123" t="str">
        <f t="shared" si="20"/>
        <v/>
      </c>
    </row>
    <row r="352" spans="1:7" x14ac:dyDescent="0.25">
      <c r="A352" s="35" t="s">
        <v>568</v>
      </c>
      <c r="B352" s="138" t="s">
        <v>166</v>
      </c>
      <c r="C352" s="135" t="s">
        <v>166</v>
      </c>
      <c r="D352" s="135" t="s">
        <v>166</v>
      </c>
      <c r="E352" s="40"/>
      <c r="F352" s="123" t="str">
        <f t="shared" si="19"/>
        <v/>
      </c>
      <c r="G352" s="123" t="str">
        <f t="shared" si="20"/>
        <v/>
      </c>
    </row>
    <row r="353" spans="1:7" x14ac:dyDescent="0.25">
      <c r="A353" s="35" t="s">
        <v>569</v>
      </c>
      <c r="B353" s="138" t="s">
        <v>166</v>
      </c>
      <c r="C353" s="135" t="s">
        <v>166</v>
      </c>
      <c r="D353" s="135" t="s">
        <v>166</v>
      </c>
      <c r="E353" s="40"/>
      <c r="F353" s="123" t="str">
        <f t="shared" si="19"/>
        <v/>
      </c>
      <c r="G353" s="123" t="str">
        <f t="shared" si="20"/>
        <v/>
      </c>
    </row>
    <row r="354" spans="1:7" x14ac:dyDescent="0.25">
      <c r="A354" s="35" t="s">
        <v>636</v>
      </c>
      <c r="B354" s="138" t="s">
        <v>166</v>
      </c>
      <c r="C354" s="135" t="s">
        <v>166</v>
      </c>
      <c r="D354" s="135" t="s">
        <v>166</v>
      </c>
      <c r="E354" s="40"/>
      <c r="F354" s="123" t="str">
        <f t="shared" si="19"/>
        <v/>
      </c>
      <c r="G354" s="123" t="str">
        <f t="shared" si="20"/>
        <v/>
      </c>
    </row>
    <row r="355" spans="1:7" x14ac:dyDescent="0.25">
      <c r="A355" s="35" t="s">
        <v>637</v>
      </c>
      <c r="B355" s="138" t="s">
        <v>166</v>
      </c>
      <c r="C355" s="135" t="s">
        <v>166</v>
      </c>
      <c r="D355" s="135" t="s">
        <v>166</v>
      </c>
      <c r="E355" s="40"/>
      <c r="F355" s="123" t="str">
        <f t="shared" si="19"/>
        <v/>
      </c>
      <c r="G355" s="123" t="str">
        <f t="shared" si="20"/>
        <v/>
      </c>
    </row>
    <row r="356" spans="1:7" x14ac:dyDescent="0.25">
      <c r="A356" s="35" t="s">
        <v>638</v>
      </c>
      <c r="B356" s="138" t="s">
        <v>166</v>
      </c>
      <c r="C356" s="135" t="s">
        <v>166</v>
      </c>
      <c r="D356" s="135" t="s">
        <v>166</v>
      </c>
      <c r="E356" s="40"/>
      <c r="F356" s="123" t="str">
        <f>IF($C$367=0,"",IF(C356="[for completion]","",C356/$C$367))</f>
        <v/>
      </c>
      <c r="G356" s="123" t="str">
        <f t="shared" si="20"/>
        <v/>
      </c>
    </row>
    <row r="357" spans="1:7" x14ac:dyDescent="0.25">
      <c r="A357" s="35" t="s">
        <v>639</v>
      </c>
      <c r="B357" s="138" t="s">
        <v>166</v>
      </c>
      <c r="C357" s="135" t="s">
        <v>166</v>
      </c>
      <c r="D357" s="135" t="s">
        <v>166</v>
      </c>
      <c r="E357" s="40"/>
      <c r="F357" s="123" t="str">
        <f t="shared" si="19"/>
        <v/>
      </c>
      <c r="G357" s="123" t="str">
        <f t="shared" si="20"/>
        <v/>
      </c>
    </row>
    <row r="358" spans="1:7" x14ac:dyDescent="0.25">
      <c r="A358" s="35" t="s">
        <v>640</v>
      </c>
      <c r="B358" s="138" t="s">
        <v>166</v>
      </c>
      <c r="C358" s="135" t="s">
        <v>166</v>
      </c>
      <c r="D358" s="135" t="s">
        <v>166</v>
      </c>
      <c r="E358" s="40"/>
      <c r="F358" s="123" t="str">
        <f t="shared" si="19"/>
        <v/>
      </c>
      <c r="G358" s="123" t="str">
        <f t="shared" si="20"/>
        <v/>
      </c>
    </row>
    <row r="359" spans="1:7" x14ac:dyDescent="0.25">
      <c r="A359" s="35" t="s">
        <v>1213</v>
      </c>
      <c r="B359" s="138" t="s">
        <v>166</v>
      </c>
      <c r="C359" s="135" t="s">
        <v>166</v>
      </c>
      <c r="D359" s="135" t="s">
        <v>166</v>
      </c>
      <c r="E359" s="40"/>
      <c r="F359" s="123" t="str">
        <f t="shared" si="19"/>
        <v/>
      </c>
      <c r="G359" s="123" t="str">
        <f t="shared" si="20"/>
        <v/>
      </c>
    </row>
    <row r="360" spans="1:7" x14ac:dyDescent="0.25">
      <c r="A360" s="35" t="s">
        <v>1214</v>
      </c>
      <c r="B360" s="138" t="s">
        <v>166</v>
      </c>
      <c r="C360" s="135" t="s">
        <v>166</v>
      </c>
      <c r="D360" s="135" t="s">
        <v>166</v>
      </c>
      <c r="E360" s="40"/>
      <c r="F360" s="123" t="str">
        <f t="shared" si="19"/>
        <v/>
      </c>
      <c r="G360" s="123" t="str">
        <f t="shared" si="20"/>
        <v/>
      </c>
    </row>
    <row r="361" spans="1:7" x14ac:dyDescent="0.25">
      <c r="A361" s="35" t="s">
        <v>1215</v>
      </c>
      <c r="B361" s="138" t="s">
        <v>166</v>
      </c>
      <c r="C361" s="135" t="s">
        <v>166</v>
      </c>
      <c r="D361" s="135" t="s">
        <v>166</v>
      </c>
      <c r="E361" s="40"/>
      <c r="F361" s="123" t="str">
        <f t="shared" si="19"/>
        <v/>
      </c>
      <c r="G361" s="123" t="str">
        <f>IF($D$367=0,"",IF(D361="[for completion]","",D361/$D$367))</f>
        <v/>
      </c>
    </row>
    <row r="362" spans="1:7" x14ac:dyDescent="0.25">
      <c r="A362" s="35" t="s">
        <v>1216</v>
      </c>
      <c r="B362" s="138" t="s">
        <v>166</v>
      </c>
      <c r="C362" s="135" t="s">
        <v>166</v>
      </c>
      <c r="D362" s="135" t="s">
        <v>166</v>
      </c>
      <c r="E362" s="40"/>
      <c r="F362" s="123" t="str">
        <f t="shared" si="19"/>
        <v/>
      </c>
      <c r="G362" s="123" t="str">
        <f t="shared" si="20"/>
        <v/>
      </c>
    </row>
    <row r="363" spans="1:7" x14ac:dyDescent="0.25">
      <c r="A363" s="35" t="s">
        <v>1217</v>
      </c>
      <c r="B363" s="138" t="s">
        <v>166</v>
      </c>
      <c r="C363" s="135" t="s">
        <v>166</v>
      </c>
      <c r="D363" s="135" t="s">
        <v>166</v>
      </c>
      <c r="E363" s="40"/>
      <c r="F363" s="123" t="str">
        <f t="shared" si="19"/>
        <v/>
      </c>
      <c r="G363" s="123" t="str">
        <f t="shared" si="20"/>
        <v/>
      </c>
    </row>
    <row r="364" spans="1:7" x14ac:dyDescent="0.25">
      <c r="A364" s="35" t="s">
        <v>1218</v>
      </c>
      <c r="B364" s="138" t="s">
        <v>166</v>
      </c>
      <c r="C364" s="135" t="s">
        <v>166</v>
      </c>
      <c r="D364" s="135" t="s">
        <v>166</v>
      </c>
      <c r="E364" s="40"/>
      <c r="F364" s="123" t="str">
        <f t="shared" si="19"/>
        <v/>
      </c>
      <c r="G364" s="123" t="str">
        <f t="shared" si="20"/>
        <v/>
      </c>
    </row>
    <row r="365" spans="1:7" x14ac:dyDescent="0.25">
      <c r="A365" s="35" t="s">
        <v>1219</v>
      </c>
      <c r="B365" s="138" t="s">
        <v>166</v>
      </c>
      <c r="C365" s="135" t="s">
        <v>166</v>
      </c>
      <c r="D365" s="135" t="s">
        <v>166</v>
      </c>
      <c r="E365" s="40"/>
      <c r="F365" s="123" t="str">
        <f t="shared" si="19"/>
        <v/>
      </c>
      <c r="G365" s="123" t="str">
        <f t="shared" si="20"/>
        <v/>
      </c>
    </row>
    <row r="366" spans="1:7" x14ac:dyDescent="0.25">
      <c r="A366" s="35" t="s">
        <v>1220</v>
      </c>
      <c r="B366" s="138" t="s">
        <v>166</v>
      </c>
      <c r="C366" s="135" t="s">
        <v>166</v>
      </c>
      <c r="D366" s="135" t="s">
        <v>166</v>
      </c>
      <c r="E366" s="40"/>
      <c r="F366" s="123" t="str">
        <f t="shared" si="19"/>
        <v/>
      </c>
      <c r="G366" s="123" t="str">
        <f t="shared" si="20"/>
        <v/>
      </c>
    </row>
    <row r="367" spans="1:7" x14ac:dyDescent="0.25">
      <c r="A367" s="35" t="s">
        <v>1221</v>
      </c>
      <c r="B367" s="61" t="s">
        <v>28</v>
      </c>
      <c r="C367" s="70">
        <f>SUM(C349:C366)</f>
        <v>0</v>
      </c>
      <c r="D367" s="72">
        <f>SUM(D349:D366)</f>
        <v>0</v>
      </c>
      <c r="E367" s="40"/>
      <c r="F367" s="123">
        <f>SUM(F349:F366)</f>
        <v>0</v>
      </c>
      <c r="G367" s="123">
        <f>SUM(G349:G366)</f>
        <v>0</v>
      </c>
    </row>
    <row r="368" spans="1:7" x14ac:dyDescent="0.25">
      <c r="A368" s="35" t="s">
        <v>570</v>
      </c>
      <c r="B368" s="61"/>
      <c r="C368" s="35"/>
      <c r="D368" s="35"/>
      <c r="E368" s="40"/>
      <c r="F368" s="40"/>
      <c r="G368" s="40"/>
    </row>
    <row r="369" spans="1:7" x14ac:dyDescent="0.25">
      <c r="A369" s="35" t="s">
        <v>571</v>
      </c>
      <c r="B369" s="61"/>
      <c r="C369" s="35"/>
      <c r="D369" s="35"/>
      <c r="E369" s="40"/>
      <c r="F369" s="40"/>
      <c r="G369" s="40"/>
    </row>
    <row r="370" spans="1:7" x14ac:dyDescent="0.25">
      <c r="A370" s="81"/>
      <c r="B370" s="81" t="s">
        <v>778</v>
      </c>
      <c r="C370" s="81" t="s">
        <v>26</v>
      </c>
      <c r="D370" s="81" t="s">
        <v>321</v>
      </c>
      <c r="E370" s="81"/>
      <c r="F370" s="81" t="s">
        <v>51</v>
      </c>
      <c r="G370" s="81" t="s">
        <v>328</v>
      </c>
    </row>
    <row r="371" spans="1:7" x14ac:dyDescent="0.25">
      <c r="A371" s="35" t="s">
        <v>572</v>
      </c>
      <c r="B371" s="61" t="s">
        <v>314</v>
      </c>
      <c r="C371" s="131">
        <v>9.7404459599999971</v>
      </c>
      <c r="D371" s="135">
        <v>25</v>
      </c>
      <c r="E371" s="40"/>
      <c r="F371" s="123">
        <f>IF($C$384=0,"",IF(C371="[for completion]","",C371/$C$384))</f>
        <v>9.2860071375735244E-3</v>
      </c>
      <c r="G371" s="123">
        <f>IF($D$384=0,"",IF(D371="[for completion]","",D371/$D$384))</f>
        <v>6.8194217130387339E-3</v>
      </c>
    </row>
    <row r="372" spans="1:7" x14ac:dyDescent="0.25">
      <c r="A372" s="35" t="s">
        <v>573</v>
      </c>
      <c r="B372" s="61" t="s">
        <v>315</v>
      </c>
      <c r="C372" s="131">
        <v>14.85985685</v>
      </c>
      <c r="D372" s="135">
        <v>43</v>
      </c>
      <c r="E372" s="40"/>
      <c r="F372" s="123">
        <f t="shared" ref="F372:F383" si="21">IF($C$384=0,"",IF(C372="[for completion]","",C372/$C$384))</f>
        <v>1.4166572797496519E-2</v>
      </c>
      <c r="G372" s="123">
        <f t="shared" ref="G372:G383" si="22">IF($D$384=0,"",IF(D372="[for completion]","",D372/$D$384))</f>
        <v>1.1729405346426624E-2</v>
      </c>
    </row>
    <row r="373" spans="1:7" x14ac:dyDescent="0.25">
      <c r="A373" s="35" t="s">
        <v>574</v>
      </c>
      <c r="B373" s="61" t="s">
        <v>1311</v>
      </c>
      <c r="C373" s="131">
        <v>9.6478197199999993</v>
      </c>
      <c r="D373" s="135">
        <v>32</v>
      </c>
      <c r="E373" s="40"/>
      <c r="F373" s="123">
        <f t="shared" si="21"/>
        <v>9.1977023587883674E-3</v>
      </c>
      <c r="G373" s="123">
        <f t="shared" si="22"/>
        <v>8.7288597926895792E-3</v>
      </c>
    </row>
    <row r="374" spans="1:7" x14ac:dyDescent="0.25">
      <c r="A374" s="35" t="s">
        <v>641</v>
      </c>
      <c r="B374" s="61" t="s">
        <v>316</v>
      </c>
      <c r="C374" s="131">
        <v>21.409851150000005</v>
      </c>
      <c r="D374" s="135">
        <v>79</v>
      </c>
      <c r="E374" s="40"/>
      <c r="F374" s="123">
        <f t="shared" si="21"/>
        <v>2.0410978245731865E-2</v>
      </c>
      <c r="G374" s="123">
        <f t="shared" si="22"/>
        <v>2.1549372613202399E-2</v>
      </c>
    </row>
    <row r="375" spans="1:7" x14ac:dyDescent="0.25">
      <c r="A375" s="35" t="s">
        <v>642</v>
      </c>
      <c r="B375" s="61" t="s">
        <v>317</v>
      </c>
      <c r="C375" s="131">
        <v>38.953822750000022</v>
      </c>
      <c r="D375" s="135">
        <v>150</v>
      </c>
      <c r="E375" s="40"/>
      <c r="F375" s="123">
        <f t="shared" si="21"/>
        <v>3.7136438883571841E-2</v>
      </c>
      <c r="G375" s="123">
        <f t="shared" si="22"/>
        <v>4.0916530278232409E-2</v>
      </c>
    </row>
    <row r="376" spans="1:7" x14ac:dyDescent="0.25">
      <c r="A376" s="35" t="s">
        <v>643</v>
      </c>
      <c r="B376" s="61" t="s">
        <v>318</v>
      </c>
      <c r="C376" s="131">
        <v>40.218641500000004</v>
      </c>
      <c r="D376" s="135">
        <v>156</v>
      </c>
      <c r="E376" s="40"/>
      <c r="F376" s="123">
        <f t="shared" si="21"/>
        <v>3.8342247733440624E-2</v>
      </c>
      <c r="G376" s="123">
        <f t="shared" si="22"/>
        <v>4.2553191489361701E-2</v>
      </c>
    </row>
    <row r="377" spans="1:7" x14ac:dyDescent="0.25">
      <c r="A377" s="35" t="s">
        <v>707</v>
      </c>
      <c r="B377" s="61" t="s">
        <v>319</v>
      </c>
      <c r="C377" s="131">
        <v>153.71058613000005</v>
      </c>
      <c r="D377" s="135">
        <v>562</v>
      </c>
      <c r="E377" s="40"/>
      <c r="F377" s="123">
        <f t="shared" si="21"/>
        <v>0.14653924530615545</v>
      </c>
      <c r="G377" s="123">
        <f t="shared" si="22"/>
        <v>0.15330060010911076</v>
      </c>
    </row>
    <row r="378" spans="1:7" x14ac:dyDescent="0.25">
      <c r="A378" s="35" t="s">
        <v>708</v>
      </c>
      <c r="B378" s="61" t="s">
        <v>320</v>
      </c>
      <c r="C378" s="131">
        <v>168.21185600000013</v>
      </c>
      <c r="D378" s="135">
        <v>598</v>
      </c>
      <c r="E378" s="40"/>
      <c r="F378" s="123">
        <f t="shared" si="21"/>
        <v>0.16036396093721478</v>
      </c>
      <c r="G378" s="123">
        <f t="shared" si="22"/>
        <v>0.16312056737588654</v>
      </c>
    </row>
    <row r="379" spans="1:7" x14ac:dyDescent="0.25">
      <c r="A379" s="35" t="s">
        <v>1222</v>
      </c>
      <c r="B379" s="61" t="s">
        <v>1589</v>
      </c>
      <c r="C379" s="70">
        <v>234.88295201999978</v>
      </c>
      <c r="D379" s="35">
        <v>840</v>
      </c>
      <c r="E379" s="40"/>
      <c r="F379" s="148">
        <f t="shared" si="21"/>
        <v>0.22392452849787775</v>
      </c>
      <c r="G379" s="148">
        <f t="shared" si="22"/>
        <v>0.22913256955810146</v>
      </c>
    </row>
    <row r="380" spans="1:7" x14ac:dyDescent="0.25">
      <c r="A380" s="35" t="s">
        <v>1223</v>
      </c>
      <c r="B380" s="35" t="s">
        <v>1577</v>
      </c>
      <c r="C380" s="70">
        <v>126.72862116999997</v>
      </c>
      <c r="D380" s="35">
        <v>428</v>
      </c>
      <c r="F380" s="148">
        <f t="shared" si="21"/>
        <v>0.12081611925697407</v>
      </c>
      <c r="G380" s="148">
        <f t="shared" si="22"/>
        <v>0.11674849972722313</v>
      </c>
    </row>
    <row r="381" spans="1:7" x14ac:dyDescent="0.25">
      <c r="A381" s="35" t="s">
        <v>1224</v>
      </c>
      <c r="B381" s="35" t="s">
        <v>1578</v>
      </c>
      <c r="C381" s="70">
        <v>168.28724972000009</v>
      </c>
      <c r="D381" s="35">
        <v>559</v>
      </c>
      <c r="E381" s="40"/>
      <c r="F381" s="148">
        <f t="shared" si="21"/>
        <v>0.16043583717624149</v>
      </c>
      <c r="G381" s="148">
        <f>IF($D$384=0,"",IF(D381="[for completion]","",D381/$D$384))</f>
        <v>0.1524822695035461</v>
      </c>
    </row>
    <row r="382" spans="1:7" x14ac:dyDescent="0.25">
      <c r="A382" s="35" t="s">
        <v>1604</v>
      </c>
      <c r="B382" s="61" t="s">
        <v>1579</v>
      </c>
      <c r="C382" s="70">
        <v>25.857640409999995</v>
      </c>
      <c r="D382" s="35">
        <v>81</v>
      </c>
      <c r="E382" s="40"/>
      <c r="F382" s="148">
        <f t="shared" si="21"/>
        <v>2.4651256666698821E-2</v>
      </c>
      <c r="G382" s="148">
        <f t="shared" si="22"/>
        <v>2.20949263502455E-2</v>
      </c>
    </row>
    <row r="383" spans="1:7" x14ac:dyDescent="0.25">
      <c r="A383" s="35" t="s">
        <v>1605</v>
      </c>
      <c r="B383" s="35" t="s">
        <v>700</v>
      </c>
      <c r="C383" s="70">
        <v>36.428678710000007</v>
      </c>
      <c r="D383" s="72">
        <v>113</v>
      </c>
      <c r="E383" s="40"/>
      <c r="F383" s="148">
        <f t="shared" si="21"/>
        <v>3.4729105002234709E-2</v>
      </c>
      <c r="G383" s="148">
        <f t="shared" si="22"/>
        <v>3.0823786142935079E-2</v>
      </c>
    </row>
    <row r="384" spans="1:7" x14ac:dyDescent="0.25">
      <c r="A384" s="35" t="s">
        <v>1606</v>
      </c>
      <c r="B384" s="61" t="s">
        <v>28</v>
      </c>
      <c r="C384" s="70">
        <f>SUM(C371:C383)</f>
        <v>1048.9380220900002</v>
      </c>
      <c r="D384" s="72">
        <f>SUM(D371:D383)</f>
        <v>3666</v>
      </c>
      <c r="E384" s="40"/>
      <c r="F384" s="148">
        <f>SUM(F371:F383)</f>
        <v>0.99999999999999989</v>
      </c>
      <c r="G384" s="148">
        <f>SUM(G371:G383)</f>
        <v>0.99999999999999989</v>
      </c>
    </row>
    <row r="385" spans="1:7" x14ac:dyDescent="0.25">
      <c r="A385" s="35" t="s">
        <v>575</v>
      </c>
      <c r="B385" s="61"/>
      <c r="C385" s="70"/>
      <c r="D385" s="72"/>
      <c r="E385" s="40"/>
      <c r="F385" s="148"/>
      <c r="G385" s="148"/>
    </row>
    <row r="386" spans="1:7" x14ac:dyDescent="0.25">
      <c r="A386" s="35" t="s">
        <v>1607</v>
      </c>
      <c r="B386" s="61"/>
      <c r="C386" s="70"/>
      <c r="D386" s="72"/>
      <c r="E386" s="40"/>
      <c r="F386" s="148"/>
      <c r="G386" s="148"/>
    </row>
    <row r="387" spans="1:7" x14ac:dyDescent="0.25">
      <c r="A387" s="35" t="s">
        <v>1608</v>
      </c>
      <c r="B387" s="61"/>
      <c r="C387" s="70"/>
      <c r="D387" s="72"/>
      <c r="E387" s="40"/>
      <c r="F387" s="148"/>
      <c r="G387" s="148"/>
    </row>
    <row r="388" spans="1:7" x14ac:dyDescent="0.25">
      <c r="A388" s="35" t="s">
        <v>1609</v>
      </c>
      <c r="B388" s="61"/>
      <c r="C388" s="70"/>
      <c r="D388" s="72"/>
      <c r="E388" s="40"/>
      <c r="F388" s="148"/>
      <c r="G388" s="148"/>
    </row>
    <row r="389" spans="1:7" x14ac:dyDescent="0.25">
      <c r="A389" s="35" t="s">
        <v>1610</v>
      </c>
      <c r="B389" s="61"/>
      <c r="C389" s="70"/>
      <c r="D389" s="72"/>
      <c r="E389" s="40"/>
      <c r="F389" s="148"/>
      <c r="G389" s="148"/>
    </row>
    <row r="390" spans="1:7" x14ac:dyDescent="0.25">
      <c r="A390" s="35" t="s">
        <v>1611</v>
      </c>
      <c r="B390" s="61"/>
      <c r="C390" s="70"/>
      <c r="D390" s="72"/>
      <c r="E390" s="40"/>
      <c r="F390" s="148"/>
      <c r="G390" s="148"/>
    </row>
    <row r="391" spans="1:7" x14ac:dyDescent="0.25">
      <c r="A391" s="35" t="s">
        <v>1612</v>
      </c>
      <c r="B391" s="61"/>
      <c r="C391" s="70"/>
      <c r="D391" s="72"/>
      <c r="E391" s="40"/>
      <c r="F391" s="148"/>
      <c r="G391" s="148"/>
    </row>
    <row r="392" spans="1:7" x14ac:dyDescent="0.25">
      <c r="A392" s="35" t="s">
        <v>1613</v>
      </c>
      <c r="B392" s="61"/>
      <c r="C392" s="70"/>
      <c r="D392" s="72"/>
      <c r="E392" s="40"/>
      <c r="F392" s="148"/>
      <c r="G392" s="148"/>
    </row>
    <row r="393" spans="1:7" x14ac:dyDescent="0.25">
      <c r="A393" s="35" t="s">
        <v>1614</v>
      </c>
      <c r="B393" s="61"/>
      <c r="C393" s="35"/>
      <c r="D393" s="35"/>
      <c r="E393" s="40"/>
      <c r="F393" s="40"/>
      <c r="G393" s="40"/>
    </row>
    <row r="394" spans="1:7" x14ac:dyDescent="0.25">
      <c r="A394" s="35" t="s">
        <v>1615</v>
      </c>
      <c r="B394" s="61"/>
      <c r="C394" s="35"/>
      <c r="D394" s="35"/>
      <c r="E394" s="40"/>
      <c r="F394" s="40"/>
      <c r="G394" s="40"/>
    </row>
    <row r="395" spans="1:7" x14ac:dyDescent="0.25">
      <c r="A395" s="81"/>
      <c r="B395" s="81" t="s">
        <v>779</v>
      </c>
      <c r="C395" s="81" t="s">
        <v>26</v>
      </c>
      <c r="D395" s="81" t="s">
        <v>321</v>
      </c>
      <c r="E395" s="81"/>
      <c r="F395" s="81" t="s">
        <v>51</v>
      </c>
      <c r="G395" s="81" t="s">
        <v>328</v>
      </c>
    </row>
    <row r="396" spans="1:7" x14ac:dyDescent="0.25">
      <c r="A396" s="35" t="s">
        <v>709</v>
      </c>
      <c r="B396" s="61" t="s">
        <v>701</v>
      </c>
      <c r="C396" s="131">
        <v>926.88311182000007</v>
      </c>
      <c r="D396" s="134">
        <v>3131</v>
      </c>
      <c r="E396" s="40"/>
      <c r="F396" s="123">
        <f>IF($C$403=0,"",IF(C396="[for completion]","",C396/$C$403))</f>
        <v>0.88363954046893389</v>
      </c>
      <c r="G396" s="123">
        <f>IF($D$403=0,"",IF(D396="[for completion]","",D396/$D$403))</f>
        <v>0.85406437534097113</v>
      </c>
    </row>
    <row r="397" spans="1:7" x14ac:dyDescent="0.25">
      <c r="A397" s="35" t="s">
        <v>710</v>
      </c>
      <c r="B397" s="76" t="s">
        <v>702</v>
      </c>
      <c r="C397" s="131">
        <v>120.72261182999998</v>
      </c>
      <c r="D397" s="134">
        <v>529</v>
      </c>
      <c r="E397" s="40"/>
      <c r="F397" s="123">
        <f t="shared" ref="F397:F402" si="23">IF($C$403=0,"",IF(C397="[for completion]","",C397/$C$403))</f>
        <v>0.115090319244469</v>
      </c>
      <c r="G397" s="123">
        <f t="shared" ref="G397:G402" si="24">IF($D$403=0,"",IF(D397="[for completion]","",D397/$D$403))</f>
        <v>0.14429896344789961</v>
      </c>
    </row>
    <row r="398" spans="1:7" x14ac:dyDescent="0.25">
      <c r="A398" s="35" t="s">
        <v>711</v>
      </c>
      <c r="B398" s="61" t="s">
        <v>703</v>
      </c>
      <c r="C398" s="131">
        <v>0</v>
      </c>
      <c r="D398" s="134">
        <v>0</v>
      </c>
      <c r="E398" s="40"/>
      <c r="F398" s="123">
        <f t="shared" si="23"/>
        <v>0</v>
      </c>
      <c r="G398" s="123">
        <f t="shared" si="24"/>
        <v>0</v>
      </c>
    </row>
    <row r="399" spans="1:7" x14ac:dyDescent="0.25">
      <c r="A399" s="35" t="s">
        <v>712</v>
      </c>
      <c r="B399" s="61" t="s">
        <v>704</v>
      </c>
      <c r="C399" s="131">
        <v>0</v>
      </c>
      <c r="D399" s="134">
        <v>0</v>
      </c>
      <c r="E399" s="40"/>
      <c r="F399" s="123">
        <f t="shared" si="23"/>
        <v>0</v>
      </c>
      <c r="G399" s="123">
        <f t="shared" si="24"/>
        <v>0</v>
      </c>
    </row>
    <row r="400" spans="1:7" x14ac:dyDescent="0.25">
      <c r="A400" s="35" t="s">
        <v>713</v>
      </c>
      <c r="B400" s="61" t="s">
        <v>705</v>
      </c>
      <c r="C400" s="131">
        <v>0</v>
      </c>
      <c r="D400" s="134">
        <v>0</v>
      </c>
      <c r="E400" s="40"/>
      <c r="F400" s="123">
        <f t="shared" si="23"/>
        <v>0</v>
      </c>
      <c r="G400" s="123">
        <f t="shared" si="24"/>
        <v>0</v>
      </c>
    </row>
    <row r="401" spans="1:7" x14ac:dyDescent="0.25">
      <c r="A401" s="35" t="s">
        <v>1225</v>
      </c>
      <c r="B401" s="61" t="s">
        <v>706</v>
      </c>
      <c r="C401" s="131">
        <v>0</v>
      </c>
      <c r="D401" s="134">
        <v>0</v>
      </c>
      <c r="E401" s="40"/>
      <c r="F401" s="123">
        <f t="shared" si="23"/>
        <v>0</v>
      </c>
      <c r="G401" s="123">
        <f t="shared" si="24"/>
        <v>0</v>
      </c>
    </row>
    <row r="402" spans="1:7" x14ac:dyDescent="0.25">
      <c r="A402" s="35" t="s">
        <v>1226</v>
      </c>
      <c r="B402" s="61" t="s">
        <v>322</v>
      </c>
      <c r="C402" s="131">
        <v>1.33229844</v>
      </c>
      <c r="D402" s="134">
        <v>6</v>
      </c>
      <c r="E402" s="40"/>
      <c r="F402" s="123">
        <f t="shared" si="23"/>
        <v>1.2701402865971116E-3</v>
      </c>
      <c r="G402" s="123">
        <f t="shared" si="24"/>
        <v>1.6366612111292963E-3</v>
      </c>
    </row>
    <row r="403" spans="1:7" x14ac:dyDescent="0.25">
      <c r="A403" s="35" t="s">
        <v>1227</v>
      </c>
      <c r="B403" s="61" t="s">
        <v>28</v>
      </c>
      <c r="C403" s="70">
        <f>SUM(C396:C402)</f>
        <v>1048.93802209</v>
      </c>
      <c r="D403" s="72">
        <f>SUM(D396:D402)</f>
        <v>3666</v>
      </c>
      <c r="E403" s="40"/>
      <c r="F403" s="71">
        <f>SUM(F396:F402)</f>
        <v>1</v>
      </c>
      <c r="G403" s="71">
        <f>SUM(G396:G402)</f>
        <v>1</v>
      </c>
    </row>
    <row r="404" spans="1:7" x14ac:dyDescent="0.25">
      <c r="A404" s="35" t="s">
        <v>714</v>
      </c>
      <c r="B404" s="61"/>
      <c r="C404" s="35"/>
      <c r="D404" s="35"/>
      <c r="E404" s="40"/>
      <c r="F404" s="40"/>
      <c r="G404" s="40"/>
    </row>
    <row r="405" spans="1:7" x14ac:dyDescent="0.25">
      <c r="A405" s="81"/>
      <c r="B405" s="81" t="s">
        <v>780</v>
      </c>
      <c r="C405" s="81" t="s">
        <v>26</v>
      </c>
      <c r="D405" s="81" t="s">
        <v>321</v>
      </c>
      <c r="E405" s="81"/>
      <c r="F405" s="81" t="s">
        <v>51</v>
      </c>
      <c r="G405" s="81" t="s">
        <v>328</v>
      </c>
    </row>
    <row r="406" spans="1:7" x14ac:dyDescent="0.25">
      <c r="A406" s="35" t="s">
        <v>1228</v>
      </c>
      <c r="B406" s="61" t="s">
        <v>698</v>
      </c>
      <c r="C406" s="131">
        <v>104.62518603000005</v>
      </c>
      <c r="D406" s="134">
        <v>370</v>
      </c>
      <c r="E406" s="40"/>
      <c r="F406" s="123">
        <f>IF($C$410=0,"",IF(C406="[for completion]","",C406/$C$410))</f>
        <v>9.9743916062395369E-2</v>
      </c>
      <c r="G406" s="123">
        <f>IF($D$410=0,"",IF(D406="[for completion]","",D406/$D$410))</f>
        <v>0.10092744135297327</v>
      </c>
    </row>
    <row r="407" spans="1:7" x14ac:dyDescent="0.25">
      <c r="A407" s="35" t="s">
        <v>1229</v>
      </c>
      <c r="B407" s="76" t="s">
        <v>699</v>
      </c>
      <c r="C407" s="131">
        <v>944.31283606000056</v>
      </c>
      <c r="D407" s="134">
        <v>3296</v>
      </c>
      <c r="E407" s="40"/>
      <c r="F407" s="123">
        <f>IF($C$410=0,"",IF(C407="[for completion]","",C407/$C$410))</f>
        <v>0.90025608393760459</v>
      </c>
      <c r="G407" s="123">
        <f>IF($D$410=0,"",IF(D407="[for completion]","",D407/$D$410))</f>
        <v>0.89907255864702673</v>
      </c>
    </row>
    <row r="408" spans="1:7" x14ac:dyDescent="0.25">
      <c r="A408" s="35" t="s">
        <v>1230</v>
      </c>
      <c r="B408" s="61" t="s">
        <v>322</v>
      </c>
      <c r="C408" s="131">
        <v>0</v>
      </c>
      <c r="D408" s="134">
        <v>0</v>
      </c>
      <c r="E408" s="40"/>
      <c r="F408" s="123">
        <f>IF($C$410=0,"",IF(C408="[for completion]","",C408/$C$410))</f>
        <v>0</v>
      </c>
      <c r="G408" s="123">
        <f>IF($D$410=0,"",IF(D408="[for completion]","",D408/$D$410))</f>
        <v>0</v>
      </c>
    </row>
    <row r="409" spans="1:7" x14ac:dyDescent="0.25">
      <c r="A409" s="35" t="s">
        <v>1231</v>
      </c>
      <c r="B409" s="35" t="s">
        <v>700</v>
      </c>
      <c r="C409" s="131">
        <v>0</v>
      </c>
      <c r="D409" s="134">
        <v>0</v>
      </c>
      <c r="E409" s="40"/>
      <c r="F409" s="123">
        <f>IF($C$410=0,"",IF(C409="[for completion]","",C409/$C$410))</f>
        <v>0</v>
      </c>
      <c r="G409" s="123">
        <f>IF($D$410=0,"",IF(D409="[for completion]","",D409/$D$410))</f>
        <v>0</v>
      </c>
    </row>
    <row r="410" spans="1:7" x14ac:dyDescent="0.25">
      <c r="A410" s="35" t="s">
        <v>1232</v>
      </c>
      <c r="B410" s="61" t="s">
        <v>28</v>
      </c>
      <c r="C410" s="70">
        <f>SUM(C406:C409)</f>
        <v>1048.9380220900007</v>
      </c>
      <c r="D410" s="72">
        <f>SUM(D406:D409)</f>
        <v>3666</v>
      </c>
      <c r="E410" s="40"/>
      <c r="F410" s="123">
        <f>SUM(F406:F409)</f>
        <v>1</v>
      </c>
      <c r="G410" s="123">
        <f>SUM(G406:G409)</f>
        <v>1</v>
      </c>
    </row>
    <row r="411" spans="1:7" x14ac:dyDescent="0.25">
      <c r="A411" s="35" t="s">
        <v>1233</v>
      </c>
      <c r="B411" s="61"/>
      <c r="C411" s="35"/>
      <c r="D411" s="35"/>
      <c r="E411" s="40"/>
      <c r="F411" s="40"/>
      <c r="G411" s="40"/>
    </row>
    <row r="412" spans="1:7" x14ac:dyDescent="0.25">
      <c r="A412" s="81"/>
      <c r="B412" s="81" t="s">
        <v>1686</v>
      </c>
      <c r="C412" s="81" t="s">
        <v>1521</v>
      </c>
      <c r="D412" s="81" t="s">
        <v>1571</v>
      </c>
      <c r="E412" s="81"/>
      <c r="F412" s="81" t="s">
        <v>1520</v>
      </c>
      <c r="G412" s="81"/>
    </row>
    <row r="413" spans="1:7" x14ac:dyDescent="0.25">
      <c r="A413" s="35" t="s">
        <v>1402</v>
      </c>
      <c r="B413" s="61" t="s">
        <v>701</v>
      </c>
      <c r="C413" s="131" t="s">
        <v>166</v>
      </c>
      <c r="D413" s="131" t="s">
        <v>166</v>
      </c>
      <c r="E413" s="33"/>
      <c r="F413" s="131" t="s">
        <v>166</v>
      </c>
      <c r="G413" s="69"/>
    </row>
    <row r="414" spans="1:7" x14ac:dyDescent="0.25">
      <c r="A414" s="35" t="s">
        <v>1403</v>
      </c>
      <c r="B414" s="76" t="s">
        <v>702</v>
      </c>
      <c r="C414" s="131" t="s">
        <v>166</v>
      </c>
      <c r="D414" s="131" t="s">
        <v>166</v>
      </c>
      <c r="E414" s="33"/>
      <c r="F414" s="131" t="s">
        <v>166</v>
      </c>
      <c r="G414" s="69"/>
    </row>
    <row r="415" spans="1:7" x14ac:dyDescent="0.25">
      <c r="A415" s="35" t="s">
        <v>1404</v>
      </c>
      <c r="B415" s="61" t="s">
        <v>703</v>
      </c>
      <c r="C415" s="131" t="s">
        <v>166</v>
      </c>
      <c r="D415" s="131" t="s">
        <v>166</v>
      </c>
      <c r="E415" s="33"/>
      <c r="F415" s="131" t="s">
        <v>166</v>
      </c>
      <c r="G415" s="69"/>
    </row>
    <row r="416" spans="1:7" x14ac:dyDescent="0.25">
      <c r="A416" s="35" t="s">
        <v>1405</v>
      </c>
      <c r="B416" s="61" t="s">
        <v>704</v>
      </c>
      <c r="C416" s="131" t="s">
        <v>166</v>
      </c>
      <c r="D416" s="131" t="s">
        <v>166</v>
      </c>
      <c r="E416" s="33"/>
      <c r="F416" s="131" t="s">
        <v>166</v>
      </c>
      <c r="G416" s="69"/>
    </row>
    <row r="417" spans="1:7" x14ac:dyDescent="0.25">
      <c r="A417" s="35" t="s">
        <v>1406</v>
      </c>
      <c r="B417" s="61" t="s">
        <v>705</v>
      </c>
      <c r="C417" s="131" t="s">
        <v>166</v>
      </c>
      <c r="D417" s="131" t="s">
        <v>166</v>
      </c>
      <c r="E417" s="33"/>
      <c r="F417" s="131" t="s">
        <v>166</v>
      </c>
      <c r="G417" s="69"/>
    </row>
    <row r="418" spans="1:7" x14ac:dyDescent="0.25">
      <c r="A418" s="35" t="s">
        <v>1407</v>
      </c>
      <c r="B418" s="61" t="s">
        <v>706</v>
      </c>
      <c r="C418" s="131" t="s">
        <v>166</v>
      </c>
      <c r="D418" s="131" t="s">
        <v>166</v>
      </c>
      <c r="E418" s="33"/>
      <c r="F418" s="131" t="s">
        <v>166</v>
      </c>
      <c r="G418" s="69"/>
    </row>
    <row r="419" spans="1:7" x14ac:dyDescent="0.25">
      <c r="A419" s="35" t="s">
        <v>1408</v>
      </c>
      <c r="B419" s="61" t="s">
        <v>322</v>
      </c>
      <c r="C419" s="131" t="s">
        <v>166</v>
      </c>
      <c r="D419" s="131" t="s">
        <v>166</v>
      </c>
      <c r="E419" s="33"/>
      <c r="F419" s="131" t="s">
        <v>166</v>
      </c>
      <c r="G419" s="69"/>
    </row>
    <row r="420" spans="1:7" x14ac:dyDescent="0.25">
      <c r="A420" s="35" t="s">
        <v>1409</v>
      </c>
      <c r="B420" s="61" t="s">
        <v>700</v>
      </c>
      <c r="C420" s="131" t="s">
        <v>166</v>
      </c>
      <c r="D420" s="131" t="s">
        <v>166</v>
      </c>
      <c r="E420" s="33"/>
      <c r="F420" s="131" t="s">
        <v>166</v>
      </c>
      <c r="G420" s="69"/>
    </row>
    <row r="421" spans="1:7" x14ac:dyDescent="0.25">
      <c r="A421" s="35" t="s">
        <v>1410</v>
      </c>
      <c r="B421" s="61" t="s">
        <v>28</v>
      </c>
      <c r="C421" s="70">
        <f>SUM(C413:C420)</f>
        <v>0</v>
      </c>
      <c r="D421" s="70">
        <f>SUM(D413:D420)</f>
        <v>0</v>
      </c>
      <c r="E421" s="33"/>
      <c r="F421" s="35"/>
      <c r="G421" s="69"/>
    </row>
    <row r="422" spans="1:7" x14ac:dyDescent="0.25">
      <c r="A422" s="35" t="s">
        <v>1411</v>
      </c>
      <c r="B422" s="35" t="s">
        <v>1523</v>
      </c>
      <c r="C422" s="35"/>
      <c r="D422" s="35"/>
      <c r="E422" s="35"/>
      <c r="F422" s="131" t="s">
        <v>166</v>
      </c>
      <c r="G422" s="69"/>
    </row>
    <row r="423" spans="1:7" x14ac:dyDescent="0.25">
      <c r="A423" s="35" t="s">
        <v>1412</v>
      </c>
    </row>
    <row r="424" spans="1:7" x14ac:dyDescent="0.25">
      <c r="A424" s="35" t="s">
        <v>1413</v>
      </c>
    </row>
    <row r="425" spans="1:7" x14ac:dyDescent="0.25">
      <c r="A425" s="35" t="s">
        <v>1414</v>
      </c>
    </row>
    <row r="426" spans="1:7" x14ac:dyDescent="0.25">
      <c r="A426" s="35" t="s">
        <v>1415</v>
      </c>
    </row>
    <row r="427" spans="1:7" x14ac:dyDescent="0.25">
      <c r="A427" s="35" t="s">
        <v>1416</v>
      </c>
    </row>
    <row r="428" spans="1:7" x14ac:dyDescent="0.25">
      <c r="A428" s="35" t="s">
        <v>1417</v>
      </c>
    </row>
    <row r="429" spans="1:7" x14ac:dyDescent="0.25">
      <c r="A429" s="35" t="s">
        <v>1418</v>
      </c>
    </row>
    <row r="430" spans="1:7" x14ac:dyDescent="0.25">
      <c r="A430" s="35" t="s">
        <v>1419</v>
      </c>
    </row>
    <row r="431" spans="1:7" x14ac:dyDescent="0.25">
      <c r="A431" s="35" t="s">
        <v>1420</v>
      </c>
    </row>
    <row r="432" spans="1:7" x14ac:dyDescent="0.25">
      <c r="A432" s="35" t="s">
        <v>1421</v>
      </c>
    </row>
    <row r="433" spans="1:7" x14ac:dyDescent="0.25">
      <c r="A433" s="35" t="s">
        <v>1422</v>
      </c>
      <c r="B433" s="33"/>
    </row>
    <row r="434" spans="1:7" x14ac:dyDescent="0.25">
      <c r="A434" s="35" t="s">
        <v>1423</v>
      </c>
      <c r="B434" s="33"/>
    </row>
    <row r="435" spans="1:7" x14ac:dyDescent="0.25">
      <c r="A435" s="35" t="s">
        <v>1424</v>
      </c>
      <c r="B435" s="35"/>
      <c r="C435" s="148"/>
      <c r="D435" s="35"/>
      <c r="E435" s="33"/>
      <c r="F435" s="33"/>
      <c r="G435" s="33"/>
    </row>
    <row r="436" spans="1:7" x14ac:dyDescent="0.25">
      <c r="A436" s="35" t="s">
        <v>1425</v>
      </c>
      <c r="B436" s="35"/>
      <c r="C436" s="148"/>
      <c r="D436" s="35"/>
      <c r="E436" s="33"/>
      <c r="F436" s="33"/>
      <c r="G436" s="33"/>
    </row>
    <row r="437" spans="1:7" x14ac:dyDescent="0.25">
      <c r="A437" s="35" t="s">
        <v>1426</v>
      </c>
      <c r="B437" s="35"/>
      <c r="C437" s="148"/>
      <c r="D437" s="35"/>
      <c r="E437" s="33"/>
      <c r="F437" s="33"/>
      <c r="G437" s="33"/>
    </row>
    <row r="438" spans="1:7" x14ac:dyDescent="0.25">
      <c r="A438" s="35" t="s">
        <v>1427</v>
      </c>
      <c r="B438" s="35"/>
      <c r="C438" s="148"/>
      <c r="D438" s="35"/>
      <c r="E438" s="33"/>
      <c r="F438" s="33"/>
      <c r="G438" s="33"/>
    </row>
    <row r="439" spans="1:7" x14ac:dyDescent="0.25">
      <c r="A439" s="35" t="s">
        <v>1428</v>
      </c>
      <c r="B439" s="35"/>
      <c r="C439" s="148"/>
      <c r="D439" s="35"/>
      <c r="E439" s="33"/>
      <c r="F439" s="33"/>
      <c r="G439" s="33"/>
    </row>
    <row r="440" spans="1:7" x14ac:dyDescent="0.25">
      <c r="A440" s="35" t="s">
        <v>1429</v>
      </c>
      <c r="B440" s="35"/>
      <c r="C440" s="148"/>
      <c r="D440" s="35"/>
      <c r="E440" s="33"/>
      <c r="F440" s="33"/>
      <c r="G440" s="33"/>
    </row>
    <row r="441" spans="1:7" x14ac:dyDescent="0.25">
      <c r="A441" s="35" t="s">
        <v>1430</v>
      </c>
      <c r="B441" s="35"/>
      <c r="C441" s="148"/>
      <c r="D441" s="35"/>
      <c r="E441" s="33"/>
      <c r="F441" s="33"/>
      <c r="G441" s="33"/>
    </row>
    <row r="442" spans="1:7" x14ac:dyDescent="0.25">
      <c r="A442" s="35" t="s">
        <v>1431</v>
      </c>
      <c r="B442" s="35"/>
      <c r="C442" s="148"/>
      <c r="D442" s="35"/>
      <c r="E442" s="33"/>
      <c r="F442" s="33"/>
      <c r="G442" s="33"/>
    </row>
    <row r="443" spans="1:7" x14ac:dyDescent="0.25">
      <c r="A443" s="35" t="s">
        <v>1432</v>
      </c>
      <c r="B443" s="35"/>
      <c r="C443" s="148"/>
      <c r="D443" s="35"/>
      <c r="E443" s="33"/>
      <c r="F443" s="33"/>
      <c r="G443" s="33"/>
    </row>
    <row r="444" spans="1:7" x14ac:dyDescent="0.25">
      <c r="A444" s="35" t="s">
        <v>1433</v>
      </c>
      <c r="B444" s="35"/>
      <c r="C444" s="148"/>
      <c r="D444" s="35"/>
      <c r="E444" s="33"/>
      <c r="F444" s="33"/>
      <c r="G444" s="33"/>
    </row>
    <row r="445" spans="1:7" x14ac:dyDescent="0.25">
      <c r="A445" s="35" t="s">
        <v>1434</v>
      </c>
      <c r="B445" s="35"/>
      <c r="C445" s="148"/>
      <c r="D445" s="35"/>
      <c r="E445" s="33"/>
      <c r="F445" s="33"/>
      <c r="G445" s="33"/>
    </row>
    <row r="446" spans="1:7" x14ac:dyDescent="0.25">
      <c r="A446" s="35" t="s">
        <v>1435</v>
      </c>
      <c r="B446" s="35"/>
      <c r="C446" s="148"/>
      <c r="D446" s="35"/>
      <c r="E446" s="33"/>
      <c r="F446" s="33"/>
      <c r="G446" s="33"/>
    </row>
    <row r="447" spans="1:7" x14ac:dyDescent="0.25">
      <c r="A447" s="35" t="s">
        <v>1436</v>
      </c>
      <c r="B447" s="35"/>
      <c r="C447" s="148"/>
      <c r="D447" s="35"/>
      <c r="E447" s="33"/>
      <c r="F447" s="33"/>
      <c r="G447" s="33"/>
    </row>
    <row r="448" spans="1:7" x14ac:dyDescent="0.25">
      <c r="A448" s="35" t="s">
        <v>1437</v>
      </c>
      <c r="B448" s="35"/>
      <c r="C448" s="148"/>
      <c r="D448" s="35"/>
      <c r="E448" s="33"/>
      <c r="F448" s="33"/>
      <c r="G448" s="33"/>
    </row>
    <row r="449" spans="1:7" x14ac:dyDescent="0.25">
      <c r="A449" s="35" t="s">
        <v>1438</v>
      </c>
      <c r="B449" s="35"/>
      <c r="C449" s="148"/>
      <c r="D449" s="35"/>
      <c r="E449" s="33"/>
      <c r="F449" s="33"/>
      <c r="G449" s="33"/>
    </row>
    <row r="450" spans="1:7" x14ac:dyDescent="0.25">
      <c r="A450" s="35" t="s">
        <v>1439</v>
      </c>
      <c r="B450" s="35"/>
      <c r="C450" s="148"/>
      <c r="D450" s="35"/>
      <c r="E450" s="33"/>
      <c r="F450" s="33"/>
      <c r="G450" s="33"/>
    </row>
    <row r="451" spans="1:7" x14ac:dyDescent="0.25">
      <c r="A451" s="35" t="s">
        <v>1440</v>
      </c>
      <c r="B451" s="35"/>
      <c r="C451" s="148"/>
      <c r="D451" s="35"/>
      <c r="E451" s="33"/>
      <c r="F451" s="33"/>
      <c r="G451" s="33"/>
    </row>
    <row r="452" spans="1:7" x14ac:dyDescent="0.25">
      <c r="A452" s="35" t="s">
        <v>1441</v>
      </c>
      <c r="B452" s="35"/>
      <c r="C452" s="148"/>
      <c r="D452" s="35"/>
      <c r="E452" s="33"/>
      <c r="F452" s="33"/>
      <c r="G452" s="33"/>
    </row>
    <row r="453" spans="1:7" x14ac:dyDescent="0.25">
      <c r="A453" s="35" t="s">
        <v>1442</v>
      </c>
      <c r="B453" s="35"/>
      <c r="C453" s="148"/>
      <c r="D453" s="35"/>
      <c r="E453" s="33"/>
      <c r="F453" s="33"/>
      <c r="G453" s="33"/>
    </row>
    <row r="454" spans="1:7" x14ac:dyDescent="0.25">
      <c r="A454" s="35" t="s">
        <v>1443</v>
      </c>
      <c r="B454" s="35"/>
      <c r="C454" s="148"/>
      <c r="D454" s="35"/>
      <c r="E454" s="33"/>
      <c r="F454" s="33"/>
      <c r="G454" s="33"/>
    </row>
    <row r="455" spans="1:7" x14ac:dyDescent="0.25">
      <c r="A455" s="35" t="s">
        <v>1444</v>
      </c>
      <c r="B455" s="35"/>
      <c r="C455" s="148"/>
      <c r="D455" s="35"/>
      <c r="E455" s="33"/>
      <c r="F455" s="33"/>
      <c r="G455" s="33"/>
    </row>
    <row r="456" spans="1:7" x14ac:dyDescent="0.25">
      <c r="A456" s="35" t="s">
        <v>1445</v>
      </c>
      <c r="B456" s="35"/>
      <c r="C456" s="148"/>
      <c r="D456" s="35"/>
      <c r="E456" s="33"/>
      <c r="F456" s="33"/>
      <c r="G456" s="33"/>
    </row>
    <row r="457" spans="1:7" x14ac:dyDescent="0.25">
      <c r="A457" s="35" t="s">
        <v>1446</v>
      </c>
      <c r="B457" s="35"/>
      <c r="C457" s="148"/>
      <c r="D457" s="35"/>
      <c r="E457" s="33"/>
      <c r="F457" s="33"/>
      <c r="G457" s="33"/>
    </row>
    <row r="458" spans="1:7" x14ac:dyDescent="0.25">
      <c r="A458" s="35" t="s">
        <v>1447</v>
      </c>
      <c r="B458" s="35"/>
      <c r="C458" s="148"/>
      <c r="D458" s="35"/>
      <c r="E458" s="33"/>
      <c r="F458" s="33"/>
      <c r="G458" s="33"/>
    </row>
    <row r="459" spans="1:7" x14ac:dyDescent="0.25">
      <c r="A459" s="35" t="s">
        <v>1448</v>
      </c>
      <c r="B459" s="35"/>
      <c r="C459" s="148"/>
      <c r="D459" s="35"/>
      <c r="E459" s="33"/>
      <c r="F459" s="33"/>
      <c r="G459" s="33"/>
    </row>
    <row r="460" spans="1:7" x14ac:dyDescent="0.25">
      <c r="A460" s="35" t="s">
        <v>1449</v>
      </c>
      <c r="B460" s="35"/>
      <c r="C460" s="148"/>
      <c r="D460" s="35"/>
      <c r="E460" s="33"/>
      <c r="F460" s="33"/>
      <c r="G460" s="33"/>
    </row>
    <row r="461" spans="1:7" ht="18.75" x14ac:dyDescent="0.25">
      <c r="A461" s="82"/>
      <c r="B461" s="158" t="s">
        <v>1603</v>
      </c>
      <c r="C461" s="82"/>
      <c r="D461" s="82"/>
      <c r="E461" s="82"/>
      <c r="F461" s="83"/>
      <c r="G461" s="83"/>
    </row>
    <row r="462" spans="1:7" x14ac:dyDescent="0.25">
      <c r="A462" s="81"/>
      <c r="B462" s="81" t="s">
        <v>1314</v>
      </c>
      <c r="C462" s="81" t="s">
        <v>96</v>
      </c>
      <c r="D462" s="81" t="s">
        <v>97</v>
      </c>
      <c r="E462" s="84"/>
      <c r="F462" s="81" t="s">
        <v>52</v>
      </c>
      <c r="G462" s="81" t="s">
        <v>98</v>
      </c>
    </row>
    <row r="463" spans="1:7" x14ac:dyDescent="0.25">
      <c r="A463" s="35" t="s">
        <v>644</v>
      </c>
      <c r="B463" s="35" t="s">
        <v>99</v>
      </c>
      <c r="C463" s="70">
        <v>0</v>
      </c>
      <c r="D463" s="64"/>
      <c r="E463" s="64"/>
      <c r="F463" s="42"/>
      <c r="G463" s="42"/>
    </row>
    <row r="464" spans="1:7" x14ac:dyDescent="0.25">
      <c r="A464" s="35"/>
      <c r="B464" s="35"/>
      <c r="C464" s="35"/>
      <c r="D464" s="64"/>
      <c r="E464" s="64"/>
      <c r="F464" s="42"/>
      <c r="G464" s="42"/>
    </row>
    <row r="465" spans="1:7" x14ac:dyDescent="0.25">
      <c r="A465" s="35"/>
      <c r="B465" s="35" t="s">
        <v>100</v>
      </c>
      <c r="C465" s="35"/>
      <c r="D465" s="64"/>
      <c r="E465" s="64"/>
      <c r="F465" s="42"/>
      <c r="G465" s="42"/>
    </row>
    <row r="466" spans="1:7" x14ac:dyDescent="0.25">
      <c r="A466" s="35" t="s">
        <v>645</v>
      </c>
      <c r="B466" s="61"/>
      <c r="C466" s="70"/>
      <c r="D466" s="72"/>
      <c r="E466" s="64"/>
      <c r="F466" s="69" t="str">
        <f>IF($C$490=0,"",IF(C466="[for completion]","",C466/$C$490))</f>
        <v/>
      </c>
      <c r="G466" s="69" t="str">
        <f>IF($D$490=0,"",IF(D466="[for completion]","",D466/$D$490))</f>
        <v/>
      </c>
    </row>
    <row r="467" spans="1:7" x14ac:dyDescent="0.25">
      <c r="A467" s="35" t="s">
        <v>646</v>
      </c>
      <c r="B467" s="61"/>
      <c r="C467" s="70"/>
      <c r="D467" s="72"/>
      <c r="E467" s="64"/>
      <c r="F467" s="69" t="str">
        <f t="shared" ref="F467:F489" si="25">IF($C$490=0,"",IF(C467="[for completion]","",C467/$C$490))</f>
        <v/>
      </c>
      <c r="G467" s="69" t="str">
        <f t="shared" ref="G467:G489" si="26">IF($D$490=0,"",IF(D467="[for completion]","",D467/$D$490))</f>
        <v/>
      </c>
    </row>
    <row r="468" spans="1:7" x14ac:dyDescent="0.25">
      <c r="A468" s="35" t="s">
        <v>647</v>
      </c>
      <c r="B468" s="61"/>
      <c r="C468" s="70"/>
      <c r="D468" s="72"/>
      <c r="E468" s="64"/>
      <c r="F468" s="69" t="str">
        <f t="shared" si="25"/>
        <v/>
      </c>
      <c r="G468" s="69" t="str">
        <f t="shared" si="26"/>
        <v/>
      </c>
    </row>
    <row r="469" spans="1:7" x14ac:dyDescent="0.25">
      <c r="A469" s="35" t="s">
        <v>648</v>
      </c>
      <c r="B469" s="61"/>
      <c r="C469" s="70"/>
      <c r="D469" s="72"/>
      <c r="E469" s="64"/>
      <c r="F469" s="69" t="str">
        <f>IF($C$490=0,"",IF(C469="[for completion]","",C469/$C$490))</f>
        <v/>
      </c>
      <c r="G469" s="69" t="str">
        <f t="shared" si="26"/>
        <v/>
      </c>
    </row>
    <row r="470" spans="1:7" x14ac:dyDescent="0.25">
      <c r="A470" s="35" t="s">
        <v>649</v>
      </c>
      <c r="B470" s="61"/>
      <c r="C470" s="70"/>
      <c r="D470" s="72"/>
      <c r="E470" s="64"/>
      <c r="F470" s="69" t="str">
        <f t="shared" si="25"/>
        <v/>
      </c>
      <c r="G470" s="69" t="str">
        <f t="shared" si="26"/>
        <v/>
      </c>
    </row>
    <row r="471" spans="1:7" x14ac:dyDescent="0.25">
      <c r="A471" s="35" t="s">
        <v>650</v>
      </c>
      <c r="B471" s="61"/>
      <c r="C471" s="70"/>
      <c r="D471" s="72"/>
      <c r="E471" s="64"/>
      <c r="F471" s="69" t="str">
        <f t="shared" si="25"/>
        <v/>
      </c>
      <c r="G471" s="69" t="str">
        <f t="shared" si="26"/>
        <v/>
      </c>
    </row>
    <row r="472" spans="1:7" x14ac:dyDescent="0.25">
      <c r="A472" s="35" t="s">
        <v>651</v>
      </c>
      <c r="B472" s="61"/>
      <c r="C472" s="70"/>
      <c r="D472" s="72"/>
      <c r="E472" s="64"/>
      <c r="F472" s="69" t="str">
        <f t="shared" si="25"/>
        <v/>
      </c>
      <c r="G472" s="69" t="str">
        <f t="shared" si="26"/>
        <v/>
      </c>
    </row>
    <row r="473" spans="1:7" x14ac:dyDescent="0.25">
      <c r="A473" s="35" t="s">
        <v>652</v>
      </c>
      <c r="B473" s="61"/>
      <c r="C473" s="70"/>
      <c r="D473" s="72"/>
      <c r="E473" s="64"/>
      <c r="F473" s="69" t="str">
        <f t="shared" si="25"/>
        <v/>
      </c>
      <c r="G473" s="69" t="str">
        <f t="shared" si="26"/>
        <v/>
      </c>
    </row>
    <row r="474" spans="1:7" x14ac:dyDescent="0.25">
      <c r="A474" s="35" t="s">
        <v>653</v>
      </c>
      <c r="B474" s="61"/>
      <c r="C474" s="70"/>
      <c r="D474" s="72"/>
      <c r="E474" s="64"/>
      <c r="F474" s="69" t="str">
        <f t="shared" si="25"/>
        <v/>
      </c>
      <c r="G474" s="69" t="str">
        <f t="shared" si="26"/>
        <v/>
      </c>
    </row>
    <row r="475" spans="1:7" x14ac:dyDescent="0.25">
      <c r="A475" s="35" t="s">
        <v>733</v>
      </c>
      <c r="B475" s="61"/>
      <c r="C475" s="70"/>
      <c r="D475" s="72"/>
      <c r="E475" s="61"/>
      <c r="F475" s="69" t="str">
        <f t="shared" si="25"/>
        <v/>
      </c>
      <c r="G475" s="69" t="str">
        <f t="shared" si="26"/>
        <v/>
      </c>
    </row>
    <row r="476" spans="1:7" x14ac:dyDescent="0.25">
      <c r="A476" s="35" t="s">
        <v>1450</v>
      </c>
      <c r="B476" s="61"/>
      <c r="C476" s="70"/>
      <c r="D476" s="72"/>
      <c r="E476" s="61"/>
      <c r="F476" s="69" t="str">
        <f t="shared" si="25"/>
        <v/>
      </c>
      <c r="G476" s="69" t="str">
        <f t="shared" si="26"/>
        <v/>
      </c>
    </row>
    <row r="477" spans="1:7" x14ac:dyDescent="0.25">
      <c r="A477" s="35" t="s">
        <v>1451</v>
      </c>
      <c r="B477" s="61"/>
      <c r="C477" s="70"/>
      <c r="D477" s="72"/>
      <c r="E477" s="61"/>
      <c r="F477" s="69" t="str">
        <f t="shared" si="25"/>
        <v/>
      </c>
      <c r="G477" s="69" t="str">
        <f>IF($D$490=0,"",IF(D477="[for completion]","",D477/$D$490))</f>
        <v/>
      </c>
    </row>
    <row r="478" spans="1:7" x14ac:dyDescent="0.25">
      <c r="A478" s="35" t="s">
        <v>1452</v>
      </c>
      <c r="B478" s="61"/>
      <c r="C478" s="70"/>
      <c r="D478" s="72"/>
      <c r="E478" s="61"/>
      <c r="F478" s="69" t="str">
        <f t="shared" si="25"/>
        <v/>
      </c>
      <c r="G478" s="69" t="str">
        <f>IF($D$490=0,"",IF(D478="[for completion]","",D478/$D$490))</f>
        <v/>
      </c>
    </row>
    <row r="479" spans="1:7" x14ac:dyDescent="0.25">
      <c r="A479" s="35" t="s">
        <v>1453</v>
      </c>
      <c r="B479" s="61"/>
      <c r="C479" s="70"/>
      <c r="D479" s="72"/>
      <c r="E479" s="61"/>
      <c r="F479" s="69" t="str">
        <f t="shared" si="25"/>
        <v/>
      </c>
      <c r="G479" s="69" t="str">
        <f t="shared" si="26"/>
        <v/>
      </c>
    </row>
    <row r="480" spans="1:7" x14ac:dyDescent="0.25">
      <c r="A480" s="35" t="s">
        <v>1454</v>
      </c>
      <c r="B480" s="61"/>
      <c r="C480" s="70"/>
      <c r="D480" s="72"/>
      <c r="E480" s="61"/>
      <c r="F480" s="69" t="str">
        <f t="shared" si="25"/>
        <v/>
      </c>
      <c r="G480" s="69" t="str">
        <f t="shared" si="26"/>
        <v/>
      </c>
    </row>
    <row r="481" spans="1:7" x14ac:dyDescent="0.25">
      <c r="A481" s="35" t="s">
        <v>1455</v>
      </c>
      <c r="B481" s="61"/>
      <c r="C481" s="70"/>
      <c r="D481" s="72"/>
      <c r="E481" s="35"/>
      <c r="F481" s="69" t="str">
        <f t="shared" si="25"/>
        <v/>
      </c>
      <c r="G481" s="69" t="str">
        <f t="shared" si="26"/>
        <v/>
      </c>
    </row>
    <row r="482" spans="1:7" x14ac:dyDescent="0.25">
      <c r="A482" s="35" t="s">
        <v>1456</v>
      </c>
      <c r="B482" s="61"/>
      <c r="C482" s="70"/>
      <c r="D482" s="72"/>
      <c r="E482" s="124"/>
      <c r="F482" s="69" t="str">
        <f t="shared" si="25"/>
        <v/>
      </c>
      <c r="G482" s="69" t="str">
        <f t="shared" si="26"/>
        <v/>
      </c>
    </row>
    <row r="483" spans="1:7" x14ac:dyDescent="0.25">
      <c r="A483" s="35" t="s">
        <v>1457</v>
      </c>
      <c r="B483" s="61"/>
      <c r="C483" s="70"/>
      <c r="D483" s="72"/>
      <c r="E483" s="124"/>
      <c r="F483" s="69" t="str">
        <f t="shared" si="25"/>
        <v/>
      </c>
      <c r="G483" s="69" t="str">
        <f t="shared" si="26"/>
        <v/>
      </c>
    </row>
    <row r="484" spans="1:7" x14ac:dyDescent="0.25">
      <c r="A484" s="35" t="s">
        <v>1458</v>
      </c>
      <c r="B484" s="61"/>
      <c r="C484" s="70"/>
      <c r="D484" s="72"/>
      <c r="E484" s="124"/>
      <c r="F484" s="69" t="str">
        <f t="shared" si="25"/>
        <v/>
      </c>
      <c r="G484" s="69" t="str">
        <f t="shared" si="26"/>
        <v/>
      </c>
    </row>
    <row r="485" spans="1:7" x14ac:dyDescent="0.25">
      <c r="A485" s="35" t="s">
        <v>1459</v>
      </c>
      <c r="B485" s="61"/>
      <c r="C485" s="70"/>
      <c r="D485" s="72"/>
      <c r="E485" s="124"/>
      <c r="F485" s="69" t="str">
        <f t="shared" si="25"/>
        <v/>
      </c>
      <c r="G485" s="69" t="str">
        <f t="shared" si="26"/>
        <v/>
      </c>
    </row>
    <row r="486" spans="1:7" x14ac:dyDescent="0.25">
      <c r="A486" s="35" t="s">
        <v>1460</v>
      </c>
      <c r="B486" s="61"/>
      <c r="C486" s="70"/>
      <c r="D486" s="72"/>
      <c r="E486" s="124"/>
      <c r="F486" s="69" t="str">
        <f t="shared" si="25"/>
        <v/>
      </c>
      <c r="G486" s="69" t="str">
        <f t="shared" si="26"/>
        <v/>
      </c>
    </row>
    <row r="487" spans="1:7" x14ac:dyDescent="0.25">
      <c r="A487" s="35" t="s">
        <v>1461</v>
      </c>
      <c r="B487" s="61"/>
      <c r="C487" s="70"/>
      <c r="D487" s="72"/>
      <c r="E487" s="124"/>
      <c r="F487" s="69" t="str">
        <f t="shared" si="25"/>
        <v/>
      </c>
      <c r="G487" s="69" t="str">
        <f t="shared" si="26"/>
        <v/>
      </c>
    </row>
    <row r="488" spans="1:7" x14ac:dyDescent="0.25">
      <c r="A488" s="35" t="s">
        <v>1462</v>
      </c>
      <c r="B488" s="61"/>
      <c r="C488" s="70"/>
      <c r="D488" s="72"/>
      <c r="E488" s="124"/>
      <c r="F488" s="69" t="str">
        <f t="shared" si="25"/>
        <v/>
      </c>
      <c r="G488" s="69" t="str">
        <f t="shared" si="26"/>
        <v/>
      </c>
    </row>
    <row r="489" spans="1:7" x14ac:dyDescent="0.25">
      <c r="A489" s="35" t="s">
        <v>1463</v>
      </c>
      <c r="B489" s="61"/>
      <c r="C489" s="70"/>
      <c r="D489" s="72"/>
      <c r="E489" s="124"/>
      <c r="F489" s="69" t="str">
        <f t="shared" si="25"/>
        <v/>
      </c>
      <c r="G489" s="69" t="str">
        <f t="shared" si="26"/>
        <v/>
      </c>
    </row>
    <row r="490" spans="1:7" x14ac:dyDescent="0.25">
      <c r="A490" s="35" t="s">
        <v>1464</v>
      </c>
      <c r="B490" s="61" t="s">
        <v>28</v>
      </c>
      <c r="C490" s="75">
        <f>SUM(C466:C489)</f>
        <v>0</v>
      </c>
      <c r="D490" s="73">
        <f>SUM(D466:D489)</f>
        <v>0</v>
      </c>
      <c r="E490" s="124"/>
      <c r="F490" s="125">
        <f>SUM(F466:F489)</f>
        <v>0</v>
      </c>
      <c r="G490" s="125">
        <f>SUM(G466:G489)</f>
        <v>0</v>
      </c>
    </row>
    <row r="491" spans="1:7" x14ac:dyDescent="0.25">
      <c r="A491" s="109"/>
      <c r="B491" s="109" t="s">
        <v>1331</v>
      </c>
      <c r="C491" s="81" t="s">
        <v>96</v>
      </c>
      <c r="D491" s="81" t="s">
        <v>97</v>
      </c>
      <c r="E491" s="84"/>
      <c r="F491" s="81" t="s">
        <v>52</v>
      </c>
      <c r="G491" s="81" t="s">
        <v>98</v>
      </c>
    </row>
    <row r="492" spans="1:7" x14ac:dyDescent="0.25">
      <c r="A492" s="35" t="s">
        <v>654</v>
      </c>
      <c r="B492" s="35" t="s">
        <v>102</v>
      </c>
      <c r="C492" s="123">
        <v>0</v>
      </c>
      <c r="D492" s="35"/>
      <c r="E492" s="35"/>
      <c r="F492" s="35"/>
      <c r="G492" s="35"/>
    </row>
    <row r="493" spans="1:7" x14ac:dyDescent="0.25">
      <c r="A493" s="35"/>
      <c r="B493" s="35"/>
      <c r="C493" s="35"/>
      <c r="D493" s="35"/>
      <c r="E493" s="35"/>
      <c r="F493" s="35"/>
      <c r="G493" s="35"/>
    </row>
    <row r="494" spans="1:7" x14ac:dyDescent="0.25">
      <c r="A494" s="35" t="s">
        <v>655</v>
      </c>
      <c r="B494" s="61" t="s">
        <v>103</v>
      </c>
      <c r="C494" s="35"/>
      <c r="D494" s="35"/>
      <c r="E494" s="35"/>
      <c r="F494" s="35"/>
      <c r="G494" s="35"/>
    </row>
    <row r="495" spans="1:7" x14ac:dyDescent="0.25">
      <c r="A495" s="35" t="s">
        <v>656</v>
      </c>
      <c r="B495" s="35" t="s">
        <v>104</v>
      </c>
      <c r="C495" s="70">
        <v>0</v>
      </c>
      <c r="D495" s="72">
        <v>0</v>
      </c>
      <c r="E495" s="35"/>
      <c r="F495" s="69" t="str">
        <f>IF($C$503=0,"",IF(C495="[for completion]","",C495/$C$503))</f>
        <v/>
      </c>
      <c r="G495" s="69" t="str">
        <f>IF($D$503=0,"",IF(D495="[for completion]","",D495/$D$503))</f>
        <v/>
      </c>
    </row>
    <row r="496" spans="1:7" x14ac:dyDescent="0.25">
      <c r="A496" s="35" t="s">
        <v>657</v>
      </c>
      <c r="B496" s="35" t="s">
        <v>105</v>
      </c>
      <c r="C496" s="70">
        <v>0</v>
      </c>
      <c r="D496" s="72">
        <v>0</v>
      </c>
      <c r="E496" s="35"/>
      <c r="F496" s="69" t="str">
        <f t="shared" ref="F496:F502" si="27">IF($C$503=0,"",IF(C496="[for completion]","",C496/$C$503))</f>
        <v/>
      </c>
      <c r="G496" s="69" t="str">
        <f t="shared" ref="G496:G502" si="28">IF($D$503=0,"",IF(D496="[for completion]","",D496/$D$503))</f>
        <v/>
      </c>
    </row>
    <row r="497" spans="1:7" x14ac:dyDescent="0.25">
      <c r="A497" s="35" t="s">
        <v>658</v>
      </c>
      <c r="B497" s="35" t="s">
        <v>106</v>
      </c>
      <c r="C497" s="70">
        <v>0</v>
      </c>
      <c r="D497" s="72">
        <v>0</v>
      </c>
      <c r="E497" s="35"/>
      <c r="F497" s="69" t="str">
        <f t="shared" si="27"/>
        <v/>
      </c>
      <c r="G497" s="69" t="str">
        <f t="shared" si="28"/>
        <v/>
      </c>
    </row>
    <row r="498" spans="1:7" x14ac:dyDescent="0.25">
      <c r="A498" s="35" t="s">
        <v>659</v>
      </c>
      <c r="B498" s="35" t="s">
        <v>107</v>
      </c>
      <c r="C498" s="70">
        <v>0</v>
      </c>
      <c r="D498" s="72">
        <v>0</v>
      </c>
      <c r="E498" s="35"/>
      <c r="F498" s="69" t="str">
        <f>IF($C$503=0,"",IF(C498="[for completion]","",C498/$C$503))</f>
        <v/>
      </c>
      <c r="G498" s="69" t="str">
        <f>IF($D$503=0,"",IF(D498="[for completion]","",D498/$D$503))</f>
        <v/>
      </c>
    </row>
    <row r="499" spans="1:7" x14ac:dyDescent="0.25">
      <c r="A499" s="35" t="s">
        <v>660</v>
      </c>
      <c r="B499" s="35" t="s">
        <v>108</v>
      </c>
      <c r="C499" s="70">
        <v>0</v>
      </c>
      <c r="D499" s="72">
        <v>0</v>
      </c>
      <c r="E499" s="35"/>
      <c r="F499" s="69" t="str">
        <f t="shared" si="27"/>
        <v/>
      </c>
      <c r="G499" s="69" t="str">
        <f t="shared" si="28"/>
        <v/>
      </c>
    </row>
    <row r="500" spans="1:7" x14ac:dyDescent="0.25">
      <c r="A500" s="35" t="s">
        <v>661</v>
      </c>
      <c r="B500" s="35" t="s">
        <v>109</v>
      </c>
      <c r="C500" s="70">
        <v>0</v>
      </c>
      <c r="D500" s="72">
        <v>0</v>
      </c>
      <c r="E500" s="35"/>
      <c r="F500" s="69" t="str">
        <f t="shared" si="27"/>
        <v/>
      </c>
      <c r="G500" s="69" t="str">
        <f t="shared" si="28"/>
        <v/>
      </c>
    </row>
    <row r="501" spans="1:7" x14ac:dyDescent="0.25">
      <c r="A501" s="35" t="s">
        <v>662</v>
      </c>
      <c r="B501" s="35" t="s">
        <v>110</v>
      </c>
      <c r="C501" s="70">
        <v>0</v>
      </c>
      <c r="D501" s="72">
        <v>0</v>
      </c>
      <c r="E501" s="35"/>
      <c r="F501" s="69" t="str">
        <f t="shared" si="27"/>
        <v/>
      </c>
      <c r="G501" s="69" t="str">
        <f t="shared" si="28"/>
        <v/>
      </c>
    </row>
    <row r="502" spans="1:7" x14ac:dyDescent="0.25">
      <c r="A502" s="35" t="s">
        <v>663</v>
      </c>
      <c r="B502" s="35" t="s">
        <v>111</v>
      </c>
      <c r="C502" s="70">
        <v>0</v>
      </c>
      <c r="D502" s="72">
        <v>0</v>
      </c>
      <c r="E502" s="35"/>
      <c r="F502" s="69" t="str">
        <f t="shared" si="27"/>
        <v/>
      </c>
      <c r="G502" s="69" t="str">
        <f t="shared" si="28"/>
        <v/>
      </c>
    </row>
    <row r="503" spans="1:7" x14ac:dyDescent="0.25">
      <c r="A503" s="35" t="s">
        <v>1465</v>
      </c>
      <c r="B503" s="66" t="s">
        <v>28</v>
      </c>
      <c r="C503" s="70">
        <f>SUM(C495:C502)</f>
        <v>0</v>
      </c>
      <c r="D503" s="72">
        <f>SUM(D495:D502)</f>
        <v>0</v>
      </c>
      <c r="E503" s="35"/>
      <c r="F503" s="123">
        <f>SUM(F495:F502)</f>
        <v>0</v>
      </c>
      <c r="G503" s="123">
        <f>SUM(G495:G502)</f>
        <v>0</v>
      </c>
    </row>
    <row r="504" spans="1:7" x14ac:dyDescent="0.25">
      <c r="A504" s="35" t="s">
        <v>664</v>
      </c>
      <c r="B504" s="59" t="s">
        <v>112</v>
      </c>
      <c r="C504" s="70"/>
      <c r="D504" s="72"/>
      <c r="E504" s="35"/>
      <c r="F504" s="69" t="str">
        <f t="shared" ref="F504:F509" si="29">IF($C$503=0,"",IF(C504="[for completion]","",C504/$C$503))</f>
        <v/>
      </c>
      <c r="G504" s="69" t="str">
        <f t="shared" ref="G504:G509" si="30">IF($D$503=0,"",IF(D504="[for completion]","",D504/$D$503))</f>
        <v/>
      </c>
    </row>
    <row r="505" spans="1:7" x14ac:dyDescent="0.25">
      <c r="A505" s="35" t="s">
        <v>665</v>
      </c>
      <c r="B505" s="59" t="s">
        <v>113</v>
      </c>
      <c r="C505" s="70"/>
      <c r="D505" s="72"/>
      <c r="E505" s="35"/>
      <c r="F505" s="69" t="str">
        <f t="shared" si="29"/>
        <v/>
      </c>
      <c r="G505" s="69" t="str">
        <f t="shared" si="30"/>
        <v/>
      </c>
    </row>
    <row r="506" spans="1:7" x14ac:dyDescent="0.25">
      <c r="A506" s="35" t="s">
        <v>666</v>
      </c>
      <c r="B506" s="59" t="s">
        <v>114</v>
      </c>
      <c r="C506" s="70"/>
      <c r="D506" s="72"/>
      <c r="E506" s="35"/>
      <c r="F506" s="69" t="str">
        <f t="shared" si="29"/>
        <v/>
      </c>
      <c r="G506" s="69" t="str">
        <f t="shared" si="30"/>
        <v/>
      </c>
    </row>
    <row r="507" spans="1:7" x14ac:dyDescent="0.25">
      <c r="A507" s="35" t="s">
        <v>734</v>
      </c>
      <c r="B507" s="59" t="s">
        <v>115</v>
      </c>
      <c r="C507" s="70"/>
      <c r="D507" s="72"/>
      <c r="E507" s="35"/>
      <c r="F507" s="69" t="str">
        <f t="shared" si="29"/>
        <v/>
      </c>
      <c r="G507" s="69" t="str">
        <f t="shared" si="30"/>
        <v/>
      </c>
    </row>
    <row r="508" spans="1:7" x14ac:dyDescent="0.25">
      <c r="A508" s="35" t="s">
        <v>735</v>
      </c>
      <c r="B508" s="59" t="s">
        <v>116</v>
      </c>
      <c r="C508" s="70"/>
      <c r="D508" s="72"/>
      <c r="E508" s="35"/>
      <c r="F508" s="69" t="str">
        <f t="shared" si="29"/>
        <v/>
      </c>
      <c r="G508" s="69" t="str">
        <f t="shared" si="30"/>
        <v/>
      </c>
    </row>
    <row r="509" spans="1:7" x14ac:dyDescent="0.25">
      <c r="A509" s="35" t="s">
        <v>736</v>
      </c>
      <c r="B509" s="59" t="s">
        <v>117</v>
      </c>
      <c r="C509" s="70"/>
      <c r="D509" s="72"/>
      <c r="E509" s="35"/>
      <c r="F509" s="69" t="str">
        <f t="shared" si="29"/>
        <v/>
      </c>
      <c r="G509" s="69" t="str">
        <f t="shared" si="30"/>
        <v/>
      </c>
    </row>
    <row r="510" spans="1:7" x14ac:dyDescent="0.25">
      <c r="A510" s="35" t="s">
        <v>737</v>
      </c>
      <c r="B510" s="59"/>
      <c r="C510" s="35"/>
      <c r="D510" s="35"/>
      <c r="E510" s="35"/>
      <c r="F510" s="56"/>
      <c r="G510" s="56"/>
    </row>
    <row r="511" spans="1:7" x14ac:dyDescent="0.25">
      <c r="A511" s="35" t="s">
        <v>738</v>
      </c>
      <c r="B511" s="59"/>
      <c r="C511" s="35"/>
      <c r="D511" s="35"/>
      <c r="E511" s="35"/>
      <c r="F511" s="56"/>
      <c r="G511" s="56"/>
    </row>
    <row r="512" spans="1:7" x14ac:dyDescent="0.25">
      <c r="A512" s="35" t="s">
        <v>739</v>
      </c>
      <c r="B512" s="59"/>
      <c r="C512" s="35"/>
      <c r="D512" s="35"/>
      <c r="E512" s="35"/>
      <c r="F512" s="124"/>
      <c r="G512" s="124"/>
    </row>
    <row r="513" spans="1:7" x14ac:dyDescent="0.25">
      <c r="A513" s="81"/>
      <c r="B513" s="81" t="s">
        <v>1332</v>
      </c>
      <c r="C513" s="81" t="s">
        <v>96</v>
      </c>
      <c r="D513" s="81" t="s">
        <v>97</v>
      </c>
      <c r="E513" s="84"/>
      <c r="F513" s="81" t="s">
        <v>52</v>
      </c>
      <c r="G513" s="81" t="s">
        <v>98</v>
      </c>
    </row>
    <row r="514" spans="1:7" x14ac:dyDescent="0.25">
      <c r="A514" s="35" t="s">
        <v>667</v>
      </c>
      <c r="B514" s="35" t="s">
        <v>102</v>
      </c>
      <c r="C514" s="123">
        <v>0</v>
      </c>
      <c r="D514" s="35"/>
      <c r="E514" s="35"/>
      <c r="F514" s="35"/>
      <c r="G514" s="35"/>
    </row>
    <row r="515" spans="1:7" x14ac:dyDescent="0.25">
      <c r="A515" s="35"/>
      <c r="B515" s="35"/>
      <c r="C515" s="35"/>
      <c r="D515" s="35"/>
      <c r="E515" s="35"/>
      <c r="F515" s="35"/>
      <c r="G515" s="35"/>
    </row>
    <row r="516" spans="1:7" x14ac:dyDescent="0.25">
      <c r="A516" s="35"/>
      <c r="B516" s="61" t="s">
        <v>103</v>
      </c>
      <c r="C516" s="35"/>
      <c r="D516" s="35"/>
      <c r="E516" s="35"/>
      <c r="F516" s="35"/>
      <c r="G516" s="35"/>
    </row>
    <row r="517" spans="1:7" x14ac:dyDescent="0.25">
      <c r="A517" s="35" t="s">
        <v>668</v>
      </c>
      <c r="B517" s="35" t="s">
        <v>104</v>
      </c>
      <c r="C517" s="70">
        <v>0</v>
      </c>
      <c r="D517" s="72">
        <v>0</v>
      </c>
      <c r="E517" s="35"/>
      <c r="F517" s="69" t="str">
        <f>IF($C$525=0,"",IF(C517="[Mark as ND1 if not relevant]","",C517/$C$525))</f>
        <v/>
      </c>
      <c r="G517" s="69" t="str">
        <f>IF($D$525=0,"",IF(D517="[Mark as ND1 if not relevant]","",D517/$D$525))</f>
        <v/>
      </c>
    </row>
    <row r="518" spans="1:7" x14ac:dyDescent="0.25">
      <c r="A518" s="35" t="s">
        <v>669</v>
      </c>
      <c r="B518" s="35" t="s">
        <v>105</v>
      </c>
      <c r="C518" s="70">
        <v>0</v>
      </c>
      <c r="D518" s="72">
        <v>0</v>
      </c>
      <c r="E518" s="35"/>
      <c r="F518" s="69" t="str">
        <f t="shared" ref="F518:F524" si="31">IF($C$525=0,"",IF(C518="[Mark as ND1 if not relevant]","",C518/$C$525))</f>
        <v/>
      </c>
      <c r="G518" s="69" t="str">
        <f t="shared" ref="G518:G524" si="32">IF($D$525=0,"",IF(D518="[Mark as ND1 if not relevant]","",D518/$D$525))</f>
        <v/>
      </c>
    </row>
    <row r="519" spans="1:7" x14ac:dyDescent="0.25">
      <c r="A519" s="35" t="s">
        <v>670</v>
      </c>
      <c r="B519" s="35" t="s">
        <v>106</v>
      </c>
      <c r="C519" s="70">
        <v>0</v>
      </c>
      <c r="D519" s="72">
        <v>0</v>
      </c>
      <c r="E519" s="35"/>
      <c r="F519" s="69" t="str">
        <f t="shared" si="31"/>
        <v/>
      </c>
      <c r="G519" s="69" t="str">
        <f t="shared" si="32"/>
        <v/>
      </c>
    </row>
    <row r="520" spans="1:7" x14ac:dyDescent="0.25">
      <c r="A520" s="35" t="s">
        <v>671</v>
      </c>
      <c r="B520" s="35" t="s">
        <v>107</v>
      </c>
      <c r="C520" s="70">
        <v>0</v>
      </c>
      <c r="D520" s="72">
        <v>0</v>
      </c>
      <c r="E520" s="35"/>
      <c r="F520" s="69" t="str">
        <f>IF($C$525=0,"",IF(C520="[Mark as ND1 if not relevant]","",C520/$C$525))</f>
        <v/>
      </c>
      <c r="G520" s="69" t="str">
        <f t="shared" si="32"/>
        <v/>
      </c>
    </row>
    <row r="521" spans="1:7" x14ac:dyDescent="0.25">
      <c r="A521" s="35" t="s">
        <v>672</v>
      </c>
      <c r="B521" s="35" t="s">
        <v>108</v>
      </c>
      <c r="C521" s="70">
        <v>0</v>
      </c>
      <c r="D521" s="72">
        <v>0</v>
      </c>
      <c r="E521" s="35"/>
      <c r="F521" s="69" t="str">
        <f t="shared" si="31"/>
        <v/>
      </c>
      <c r="G521" s="69" t="str">
        <f t="shared" si="32"/>
        <v/>
      </c>
    </row>
    <row r="522" spans="1:7" x14ac:dyDescent="0.25">
      <c r="A522" s="35" t="s">
        <v>673</v>
      </c>
      <c r="B522" s="35" t="s">
        <v>109</v>
      </c>
      <c r="C522" s="70">
        <v>0</v>
      </c>
      <c r="D522" s="72">
        <v>0</v>
      </c>
      <c r="E522" s="35"/>
      <c r="F522" s="69" t="str">
        <f t="shared" si="31"/>
        <v/>
      </c>
      <c r="G522" s="69" t="str">
        <f t="shared" si="32"/>
        <v/>
      </c>
    </row>
    <row r="523" spans="1:7" x14ac:dyDescent="0.25">
      <c r="A523" s="35" t="s">
        <v>674</v>
      </c>
      <c r="B523" s="35" t="s">
        <v>110</v>
      </c>
      <c r="C523" s="70">
        <v>0</v>
      </c>
      <c r="D523" s="72">
        <v>0</v>
      </c>
      <c r="E523" s="35"/>
      <c r="F523" s="69" t="str">
        <f t="shared" si="31"/>
        <v/>
      </c>
      <c r="G523" s="69" t="str">
        <f t="shared" si="32"/>
        <v/>
      </c>
    </row>
    <row r="524" spans="1:7" x14ac:dyDescent="0.25">
      <c r="A524" s="35" t="s">
        <v>675</v>
      </c>
      <c r="B524" s="35" t="s">
        <v>111</v>
      </c>
      <c r="C524" s="70">
        <v>0</v>
      </c>
      <c r="D524" s="72">
        <v>0</v>
      </c>
      <c r="E524" s="35"/>
      <c r="F524" s="69" t="str">
        <f t="shared" si="31"/>
        <v/>
      </c>
      <c r="G524" s="69" t="str">
        <f t="shared" si="32"/>
        <v/>
      </c>
    </row>
    <row r="525" spans="1:7" x14ac:dyDescent="0.25">
      <c r="A525" s="35" t="s">
        <v>676</v>
      </c>
      <c r="B525" s="66" t="s">
        <v>28</v>
      </c>
      <c r="C525" s="70">
        <f>SUM(C517:C524)</f>
        <v>0</v>
      </c>
      <c r="D525" s="72">
        <f>SUM(D517:D524)</f>
        <v>0</v>
      </c>
      <c r="E525" s="35"/>
      <c r="F525" s="123">
        <f>SUM(F517:F524)</f>
        <v>0</v>
      </c>
      <c r="G525" s="123">
        <f>SUM(G517:G524)</f>
        <v>0</v>
      </c>
    </row>
    <row r="526" spans="1:7" x14ac:dyDescent="0.25">
      <c r="A526" s="35" t="s">
        <v>715</v>
      </c>
      <c r="B526" s="59" t="s">
        <v>112</v>
      </c>
      <c r="C526" s="70"/>
      <c r="D526" s="72"/>
      <c r="E526" s="35"/>
      <c r="F526" s="69" t="str">
        <f t="shared" ref="F526:F531" si="33">IF($C$525=0,"",IF(C526="[for completion]","",C526/$C$525))</f>
        <v/>
      </c>
      <c r="G526" s="69" t="str">
        <f t="shared" ref="G526:G531" si="34">IF($D$525=0,"",IF(D526="[for completion]","",D526/$D$525))</f>
        <v/>
      </c>
    </row>
    <row r="527" spans="1:7" x14ac:dyDescent="0.25">
      <c r="A527" s="35" t="s">
        <v>716</v>
      </c>
      <c r="B527" s="59" t="s">
        <v>113</v>
      </c>
      <c r="C527" s="70"/>
      <c r="D527" s="72"/>
      <c r="E527" s="35"/>
      <c r="F527" s="69" t="str">
        <f t="shared" si="33"/>
        <v/>
      </c>
      <c r="G527" s="69" t="str">
        <f t="shared" si="34"/>
        <v/>
      </c>
    </row>
    <row r="528" spans="1:7" x14ac:dyDescent="0.25">
      <c r="A528" s="35" t="s">
        <v>717</v>
      </c>
      <c r="B528" s="59" t="s">
        <v>114</v>
      </c>
      <c r="C528" s="70"/>
      <c r="D528" s="72"/>
      <c r="E528" s="35"/>
      <c r="F528" s="69" t="str">
        <f t="shared" si="33"/>
        <v/>
      </c>
      <c r="G528" s="69" t="str">
        <f t="shared" si="34"/>
        <v/>
      </c>
    </row>
    <row r="529" spans="1:7" x14ac:dyDescent="0.25">
      <c r="A529" s="35" t="s">
        <v>1234</v>
      </c>
      <c r="B529" s="59" t="s">
        <v>115</v>
      </c>
      <c r="C529" s="70"/>
      <c r="D529" s="72"/>
      <c r="E529" s="35"/>
      <c r="F529" s="69" t="str">
        <f t="shared" si="33"/>
        <v/>
      </c>
      <c r="G529" s="69" t="str">
        <f t="shared" si="34"/>
        <v/>
      </c>
    </row>
    <row r="530" spans="1:7" x14ac:dyDescent="0.25">
      <c r="A530" s="35" t="s">
        <v>1235</v>
      </c>
      <c r="B530" s="59" t="s">
        <v>116</v>
      </c>
      <c r="C530" s="70"/>
      <c r="D530" s="72"/>
      <c r="E530" s="35"/>
      <c r="F530" s="69" t="str">
        <f t="shared" si="33"/>
        <v/>
      </c>
      <c r="G530" s="69" t="str">
        <f t="shared" si="34"/>
        <v/>
      </c>
    </row>
    <row r="531" spans="1:7" x14ac:dyDescent="0.25">
      <c r="A531" s="35" t="s">
        <v>1236</v>
      </c>
      <c r="B531" s="59" t="s">
        <v>117</v>
      </c>
      <c r="C531" s="70"/>
      <c r="D531" s="72"/>
      <c r="E531" s="35"/>
      <c r="F531" s="69" t="str">
        <f t="shared" si="33"/>
        <v/>
      </c>
      <c r="G531" s="69" t="str">
        <f t="shared" si="34"/>
        <v/>
      </c>
    </row>
    <row r="532" spans="1:7" x14ac:dyDescent="0.25">
      <c r="A532" s="35" t="s">
        <v>1237</v>
      </c>
      <c r="B532" s="59"/>
      <c r="C532" s="35"/>
      <c r="D532" s="35"/>
      <c r="E532" s="35"/>
      <c r="F532" s="69"/>
      <c r="G532" s="69"/>
    </row>
    <row r="533" spans="1:7" x14ac:dyDescent="0.25">
      <c r="A533" s="35" t="s">
        <v>1238</v>
      </c>
      <c r="B533" s="59"/>
      <c r="C533" s="35"/>
      <c r="D533" s="35"/>
      <c r="E533" s="35"/>
      <c r="F533" s="69"/>
      <c r="G533" s="69"/>
    </row>
    <row r="534" spans="1:7" x14ac:dyDescent="0.25">
      <c r="A534" s="35" t="s">
        <v>1239</v>
      </c>
      <c r="B534" s="59"/>
      <c r="C534" s="35"/>
      <c r="D534" s="35"/>
      <c r="E534" s="35"/>
      <c r="F534" s="69"/>
      <c r="G534" s="123"/>
    </row>
    <row r="535" spans="1:7" x14ac:dyDescent="0.25">
      <c r="A535" s="81"/>
      <c r="B535" s="81" t="s">
        <v>1333</v>
      </c>
      <c r="C535" s="81" t="s">
        <v>129</v>
      </c>
      <c r="D535" s="81"/>
      <c r="E535" s="84"/>
      <c r="F535" s="81"/>
      <c r="G535" s="81"/>
    </row>
    <row r="536" spans="1:7" x14ac:dyDescent="0.25">
      <c r="A536" s="35" t="s">
        <v>718</v>
      </c>
      <c r="B536" s="61" t="s">
        <v>130</v>
      </c>
      <c r="C536" s="123">
        <v>0</v>
      </c>
      <c r="D536" s="35"/>
      <c r="E536" s="35"/>
      <c r="F536" s="35"/>
      <c r="G536" s="35"/>
    </row>
    <row r="537" spans="1:7" x14ac:dyDescent="0.25">
      <c r="A537" s="35" t="s">
        <v>719</v>
      </c>
      <c r="B537" s="61" t="s">
        <v>131</v>
      </c>
      <c r="C537" s="123">
        <v>0</v>
      </c>
      <c r="D537" s="35"/>
      <c r="E537" s="35"/>
      <c r="F537" s="35"/>
      <c r="G537" s="35"/>
    </row>
    <row r="538" spans="1:7" x14ac:dyDescent="0.25">
      <c r="A538" s="35" t="s">
        <v>720</v>
      </c>
      <c r="B538" s="61" t="s">
        <v>132</v>
      </c>
      <c r="C538" s="123">
        <v>0</v>
      </c>
      <c r="D538" s="35"/>
      <c r="E538" s="35"/>
      <c r="F538" s="35"/>
      <c r="G538" s="35"/>
    </row>
    <row r="539" spans="1:7" x14ac:dyDescent="0.25">
      <c r="A539" s="35" t="s">
        <v>721</v>
      </c>
      <c r="B539" s="61" t="s">
        <v>133</v>
      </c>
      <c r="C539" s="123">
        <v>0</v>
      </c>
      <c r="D539" s="35"/>
      <c r="E539" s="35"/>
      <c r="F539" s="35"/>
      <c r="G539" s="35"/>
    </row>
    <row r="540" spans="1:7" x14ac:dyDescent="0.25">
      <c r="A540" s="35" t="s">
        <v>722</v>
      </c>
      <c r="B540" s="61" t="s">
        <v>134</v>
      </c>
      <c r="C540" s="123">
        <v>0</v>
      </c>
      <c r="D540" s="35"/>
      <c r="E540" s="35"/>
      <c r="F540" s="35"/>
      <c r="G540" s="35"/>
    </row>
    <row r="541" spans="1:7" x14ac:dyDescent="0.25">
      <c r="A541" s="35" t="s">
        <v>723</v>
      </c>
      <c r="B541" s="61" t="s">
        <v>135</v>
      </c>
      <c r="C541" s="123">
        <v>0</v>
      </c>
      <c r="D541" s="35"/>
      <c r="E541" s="35"/>
      <c r="F541" s="35"/>
      <c r="G541" s="35"/>
    </row>
    <row r="542" spans="1:7" x14ac:dyDescent="0.25">
      <c r="A542" s="35" t="s">
        <v>724</v>
      </c>
      <c r="B542" s="61" t="s">
        <v>136</v>
      </c>
      <c r="C542" s="123">
        <v>0</v>
      </c>
      <c r="D542" s="35"/>
      <c r="E542" s="35"/>
      <c r="F542" s="35"/>
      <c r="G542" s="35"/>
    </row>
    <row r="543" spans="1:7" x14ac:dyDescent="0.25">
      <c r="A543" s="35" t="s">
        <v>725</v>
      </c>
      <c r="B543" s="61" t="s">
        <v>781</v>
      </c>
      <c r="C543" s="123">
        <v>0</v>
      </c>
      <c r="D543" s="35"/>
      <c r="E543" s="35"/>
      <c r="F543" s="35"/>
      <c r="G543" s="35"/>
    </row>
    <row r="544" spans="1:7" x14ac:dyDescent="0.25">
      <c r="A544" s="35" t="s">
        <v>726</v>
      </c>
      <c r="B544" s="61" t="s">
        <v>782</v>
      </c>
      <c r="C544" s="123">
        <v>0</v>
      </c>
      <c r="D544" s="35"/>
      <c r="E544" s="35"/>
      <c r="F544" s="35"/>
      <c r="G544" s="35"/>
    </row>
    <row r="545" spans="1:7" x14ac:dyDescent="0.25">
      <c r="A545" s="35" t="s">
        <v>727</v>
      </c>
      <c r="B545" s="61" t="s">
        <v>783</v>
      </c>
      <c r="C545" s="123">
        <v>0</v>
      </c>
      <c r="D545" s="35"/>
      <c r="E545" s="35"/>
      <c r="F545" s="35"/>
      <c r="G545" s="35"/>
    </row>
    <row r="546" spans="1:7" x14ac:dyDescent="0.25">
      <c r="A546" s="35" t="s">
        <v>1240</v>
      </c>
      <c r="B546" s="61" t="s">
        <v>137</v>
      </c>
      <c r="C546" s="123">
        <v>0</v>
      </c>
      <c r="D546" s="35"/>
      <c r="E546" s="35"/>
      <c r="F546" s="35"/>
      <c r="G546" s="35"/>
    </row>
    <row r="547" spans="1:7" x14ac:dyDescent="0.25">
      <c r="A547" s="35" t="s">
        <v>1241</v>
      </c>
      <c r="B547" s="61" t="s">
        <v>1679</v>
      </c>
      <c r="C547" s="123">
        <v>0</v>
      </c>
      <c r="D547" s="35"/>
      <c r="E547" s="35"/>
      <c r="F547" s="35"/>
      <c r="G547" s="35"/>
    </row>
    <row r="548" spans="1:7" x14ac:dyDescent="0.25">
      <c r="A548" s="35" t="s">
        <v>1242</v>
      </c>
      <c r="B548" s="61" t="s">
        <v>27</v>
      </c>
      <c r="C548" s="123">
        <v>0</v>
      </c>
      <c r="D548" s="35"/>
      <c r="E548" s="35"/>
      <c r="F548" s="35"/>
      <c r="G548" s="35"/>
    </row>
    <row r="549" spans="1:7" x14ac:dyDescent="0.25">
      <c r="A549" s="35" t="s">
        <v>740</v>
      </c>
      <c r="B549" s="59" t="s">
        <v>784</v>
      </c>
      <c r="C549" s="123"/>
      <c r="D549" s="35"/>
      <c r="E549" s="35"/>
      <c r="F549" s="35"/>
      <c r="G549" s="35"/>
    </row>
    <row r="550" spans="1:7" x14ac:dyDescent="0.25">
      <c r="A550" s="35" t="s">
        <v>1243</v>
      </c>
      <c r="B550" s="59" t="s">
        <v>29</v>
      </c>
      <c r="C550" s="123"/>
      <c r="D550" s="35"/>
      <c r="E550" s="35"/>
      <c r="F550" s="35"/>
      <c r="G550" s="35"/>
    </row>
    <row r="551" spans="1:7" x14ac:dyDescent="0.25">
      <c r="A551" s="35" t="s">
        <v>1244</v>
      </c>
      <c r="B551" s="59" t="s">
        <v>29</v>
      </c>
      <c r="C551" s="123"/>
      <c r="D551" s="35"/>
      <c r="E551" s="35"/>
      <c r="F551" s="35"/>
      <c r="G551" s="35"/>
    </row>
    <row r="552" spans="1:7" x14ac:dyDescent="0.25">
      <c r="A552" s="35" t="s">
        <v>1466</v>
      </c>
      <c r="B552" s="59" t="s">
        <v>29</v>
      </c>
      <c r="C552" s="123"/>
      <c r="D552" s="35"/>
      <c r="E552" s="35"/>
      <c r="F552" s="35"/>
      <c r="G552" s="35"/>
    </row>
    <row r="553" spans="1:7" x14ac:dyDescent="0.25">
      <c r="A553" s="35" t="s">
        <v>1467</v>
      </c>
      <c r="B553" s="59" t="s">
        <v>29</v>
      </c>
      <c r="C553" s="123"/>
      <c r="D553" s="35"/>
      <c r="E553" s="35"/>
      <c r="F553" s="35"/>
      <c r="G553" s="35"/>
    </row>
    <row r="554" spans="1:7" x14ac:dyDescent="0.25">
      <c r="A554" s="35" t="s">
        <v>1468</v>
      </c>
      <c r="B554" s="59" t="s">
        <v>29</v>
      </c>
      <c r="C554" s="123"/>
      <c r="D554" s="35"/>
      <c r="E554" s="35"/>
      <c r="F554" s="35"/>
      <c r="G554" s="35"/>
    </row>
    <row r="555" spans="1:7" x14ac:dyDescent="0.25">
      <c r="A555" s="35" t="s">
        <v>1469</v>
      </c>
      <c r="B555" s="59" t="s">
        <v>29</v>
      </c>
      <c r="C555" s="123"/>
      <c r="D555" s="35"/>
      <c r="E555" s="35"/>
      <c r="F555" s="35"/>
      <c r="G555" s="35"/>
    </row>
    <row r="556" spans="1:7" x14ac:dyDescent="0.25">
      <c r="A556" s="35" t="s">
        <v>1470</v>
      </c>
      <c r="B556" s="59" t="s">
        <v>29</v>
      </c>
      <c r="C556" s="123"/>
      <c r="D556" s="35"/>
      <c r="E556" s="35"/>
      <c r="F556" s="35"/>
      <c r="G556" s="35"/>
    </row>
    <row r="557" spans="1:7" x14ac:dyDescent="0.25">
      <c r="A557" s="35" t="s">
        <v>1471</v>
      </c>
      <c r="B557" s="59" t="s">
        <v>29</v>
      </c>
      <c r="C557" s="123"/>
      <c r="D557" s="35"/>
      <c r="E557" s="35"/>
      <c r="F557" s="35"/>
      <c r="G557" s="35"/>
    </row>
    <row r="558" spans="1:7" x14ac:dyDescent="0.25">
      <c r="A558" s="35" t="s">
        <v>1472</v>
      </c>
      <c r="B558" s="59" t="s">
        <v>29</v>
      </c>
      <c r="C558" s="123"/>
      <c r="D558" s="35"/>
      <c r="E558" s="35"/>
      <c r="F558" s="35"/>
      <c r="G558" s="35"/>
    </row>
    <row r="559" spans="1:7" x14ac:dyDescent="0.25">
      <c r="A559" s="35" t="s">
        <v>1473</v>
      </c>
      <c r="B559" s="59" t="s">
        <v>29</v>
      </c>
      <c r="C559" s="123"/>
      <c r="D559" s="35"/>
      <c r="E559" s="35"/>
      <c r="F559" s="35"/>
      <c r="G559" s="35"/>
    </row>
    <row r="560" spans="1:7" x14ac:dyDescent="0.25">
      <c r="A560" s="35" t="s">
        <v>1474</v>
      </c>
      <c r="B560" s="59" t="s">
        <v>29</v>
      </c>
      <c r="C560" s="123"/>
      <c r="D560" s="35"/>
      <c r="E560" s="35"/>
      <c r="F560" s="35"/>
      <c r="G560" s="33"/>
    </row>
    <row r="561" spans="1:7" x14ac:dyDescent="0.25">
      <c r="A561" s="35" t="s">
        <v>1475</v>
      </c>
      <c r="B561" s="59" t="s">
        <v>29</v>
      </c>
      <c r="C561" s="123"/>
      <c r="D561" s="35"/>
      <c r="E561" s="35"/>
      <c r="F561" s="35"/>
      <c r="G561" s="33"/>
    </row>
    <row r="562" spans="1:7" x14ac:dyDescent="0.25">
      <c r="A562" s="35" t="s">
        <v>1476</v>
      </c>
      <c r="B562" s="59" t="s">
        <v>29</v>
      </c>
      <c r="C562" s="123"/>
      <c r="D562" s="35"/>
      <c r="E562" s="35"/>
      <c r="F562" s="35"/>
      <c r="G562" s="33"/>
    </row>
    <row r="563" spans="1:7" x14ac:dyDescent="0.25">
      <c r="A563" s="81"/>
      <c r="B563" s="81" t="s">
        <v>1345</v>
      </c>
      <c r="C563" s="81" t="s">
        <v>26</v>
      </c>
      <c r="D563" s="81" t="s">
        <v>323</v>
      </c>
      <c r="E563" s="81"/>
      <c r="F563" s="109" t="s">
        <v>52</v>
      </c>
      <c r="G563" s="81" t="s">
        <v>333</v>
      </c>
    </row>
    <row r="564" spans="1:7" x14ac:dyDescent="0.25">
      <c r="A564" s="35" t="s">
        <v>728</v>
      </c>
      <c r="B564" s="61"/>
      <c r="C564" s="70"/>
      <c r="D564" s="72"/>
      <c r="E564" s="40"/>
      <c r="F564" s="69" t="str">
        <f>IF($C$582=0,"",IF(C564="[for completion]","",IF(C564="","",C564/$C$582)))</f>
        <v/>
      </c>
      <c r="G564" s="69" t="str">
        <f>IF($D$582=0,"",IF(D564="[for completion]","",IF(D564="","",D564/$D$582)))</f>
        <v/>
      </c>
    </row>
    <row r="565" spans="1:7" x14ac:dyDescent="0.25">
      <c r="A565" s="35" t="s">
        <v>729</v>
      </c>
      <c r="B565" s="61"/>
      <c r="C565" s="70"/>
      <c r="D565" s="72"/>
      <c r="E565" s="40"/>
      <c r="F565" s="69" t="str">
        <f t="shared" ref="F565:F581" si="35">IF($C$582=0,"",IF(C565="[for completion]","",IF(C565="","",C565/$C$582)))</f>
        <v/>
      </c>
      <c r="G565" s="69" t="str">
        <f t="shared" ref="G565:G581" si="36">IF($D$582=0,"",IF(D565="[for completion]","",IF(D565="","",D565/$D$582)))</f>
        <v/>
      </c>
    </row>
    <row r="566" spans="1:7" x14ac:dyDescent="0.25">
      <c r="A566" s="35" t="s">
        <v>730</v>
      </c>
      <c r="B566" s="61"/>
      <c r="C566" s="70"/>
      <c r="D566" s="72"/>
      <c r="E566" s="40"/>
      <c r="F566" s="69" t="str">
        <f t="shared" si="35"/>
        <v/>
      </c>
      <c r="G566" s="69" t="str">
        <f t="shared" si="36"/>
        <v/>
      </c>
    </row>
    <row r="567" spans="1:7" x14ac:dyDescent="0.25">
      <c r="A567" s="35" t="s">
        <v>731</v>
      </c>
      <c r="B567" s="61"/>
      <c r="C567" s="70"/>
      <c r="D567" s="72"/>
      <c r="E567" s="40"/>
      <c r="F567" s="69" t="str">
        <f t="shared" si="35"/>
        <v/>
      </c>
      <c r="G567" s="69" t="str">
        <f t="shared" si="36"/>
        <v/>
      </c>
    </row>
    <row r="568" spans="1:7" x14ac:dyDescent="0.25">
      <c r="A568" s="35" t="s">
        <v>732</v>
      </c>
      <c r="B568" s="61"/>
      <c r="C568" s="70"/>
      <c r="D568" s="72"/>
      <c r="E568" s="40"/>
      <c r="F568" s="69" t="str">
        <f t="shared" si="35"/>
        <v/>
      </c>
      <c r="G568" s="69" t="str">
        <f t="shared" si="36"/>
        <v/>
      </c>
    </row>
    <row r="569" spans="1:7" x14ac:dyDescent="0.25">
      <c r="A569" s="35" t="s">
        <v>1245</v>
      </c>
      <c r="B569" s="61"/>
      <c r="C569" s="70"/>
      <c r="D569" s="72"/>
      <c r="E569" s="40"/>
      <c r="F569" s="69" t="str">
        <f t="shared" si="35"/>
        <v/>
      </c>
      <c r="G569" s="69" t="str">
        <f t="shared" si="36"/>
        <v/>
      </c>
    </row>
    <row r="570" spans="1:7" x14ac:dyDescent="0.25">
      <c r="A570" s="35" t="s">
        <v>1246</v>
      </c>
      <c r="B570" s="61"/>
      <c r="C570" s="70"/>
      <c r="D570" s="72"/>
      <c r="E570" s="40"/>
      <c r="F570" s="69" t="str">
        <f>IF($C$582=0,"",IF(C570="[for completion]","",IF(C570="","",C570/$C$582)))</f>
        <v/>
      </c>
      <c r="G570" s="69" t="str">
        <f t="shared" si="36"/>
        <v/>
      </c>
    </row>
    <row r="571" spans="1:7" x14ac:dyDescent="0.25">
      <c r="A571" s="35" t="s">
        <v>1247</v>
      </c>
      <c r="B571" s="61"/>
      <c r="C571" s="70"/>
      <c r="D571" s="72"/>
      <c r="E571" s="40"/>
      <c r="F571" s="69" t="str">
        <f t="shared" si="35"/>
        <v/>
      </c>
      <c r="G571" s="69" t="str">
        <f>IF($D$582=0,"",IF(D571="[for completion]","",IF(D571="","",D571/$D$582)))</f>
        <v/>
      </c>
    </row>
    <row r="572" spans="1:7" x14ac:dyDescent="0.25">
      <c r="A572" s="35" t="s">
        <v>1248</v>
      </c>
      <c r="B572" s="61"/>
      <c r="C572" s="70"/>
      <c r="D572" s="72"/>
      <c r="E572" s="40"/>
      <c r="F572" s="69" t="str">
        <f t="shared" si="35"/>
        <v/>
      </c>
      <c r="G572" s="69" t="str">
        <f t="shared" si="36"/>
        <v/>
      </c>
    </row>
    <row r="573" spans="1:7" x14ac:dyDescent="0.25">
      <c r="A573" s="35" t="s">
        <v>1249</v>
      </c>
      <c r="B573" s="61"/>
      <c r="C573" s="70"/>
      <c r="D573" s="72"/>
      <c r="E573" s="40"/>
      <c r="F573" s="69" t="str">
        <f t="shared" si="35"/>
        <v/>
      </c>
      <c r="G573" s="69" t="str">
        <f t="shared" si="36"/>
        <v/>
      </c>
    </row>
    <row r="574" spans="1:7" x14ac:dyDescent="0.25">
      <c r="A574" s="35" t="s">
        <v>1250</v>
      </c>
      <c r="B574" s="61"/>
      <c r="C574" s="70"/>
      <c r="D574" s="72"/>
      <c r="E574" s="40"/>
      <c r="F574" s="69" t="str">
        <f t="shared" si="35"/>
        <v/>
      </c>
      <c r="G574" s="69" t="str">
        <f t="shared" si="36"/>
        <v/>
      </c>
    </row>
    <row r="575" spans="1:7" x14ac:dyDescent="0.25">
      <c r="A575" s="35" t="s">
        <v>1251</v>
      </c>
      <c r="B575" s="61"/>
      <c r="C575" s="70"/>
      <c r="D575" s="72"/>
      <c r="E575" s="40"/>
      <c r="F575" s="69" t="str">
        <f t="shared" si="35"/>
        <v/>
      </c>
      <c r="G575" s="69" t="str">
        <f t="shared" si="36"/>
        <v/>
      </c>
    </row>
    <row r="576" spans="1:7" x14ac:dyDescent="0.25">
      <c r="A576" s="35" t="s">
        <v>1252</v>
      </c>
      <c r="B576" s="61"/>
      <c r="C576" s="70"/>
      <c r="D576" s="72"/>
      <c r="E576" s="40"/>
      <c r="F576" s="69" t="str">
        <f t="shared" si="35"/>
        <v/>
      </c>
      <c r="G576" s="69" t="str">
        <f t="shared" si="36"/>
        <v/>
      </c>
    </row>
    <row r="577" spans="1:7" x14ac:dyDescent="0.25">
      <c r="A577" s="35" t="s">
        <v>1253</v>
      </c>
      <c r="B577" s="61"/>
      <c r="C577" s="70"/>
      <c r="D577" s="72"/>
      <c r="E577" s="40"/>
      <c r="F577" s="69" t="str">
        <f t="shared" si="35"/>
        <v/>
      </c>
      <c r="G577" s="69" t="str">
        <f t="shared" si="36"/>
        <v/>
      </c>
    </row>
    <row r="578" spans="1:7" x14ac:dyDescent="0.25">
      <c r="A578" s="35" t="s">
        <v>1254</v>
      </c>
      <c r="B578" s="61"/>
      <c r="C578" s="70"/>
      <c r="D578" s="72"/>
      <c r="E578" s="40"/>
      <c r="F578" s="69" t="str">
        <f t="shared" si="35"/>
        <v/>
      </c>
      <c r="G578" s="69" t="str">
        <f t="shared" si="36"/>
        <v/>
      </c>
    </row>
    <row r="579" spans="1:7" x14ac:dyDescent="0.25">
      <c r="A579" s="35" t="s">
        <v>1255</v>
      </c>
      <c r="B579" s="61"/>
      <c r="C579" s="70"/>
      <c r="D579" s="72"/>
      <c r="E579" s="40"/>
      <c r="F579" s="69" t="str">
        <f t="shared" si="35"/>
        <v/>
      </c>
      <c r="G579" s="69" t="str">
        <f t="shared" si="36"/>
        <v/>
      </c>
    </row>
    <row r="580" spans="1:7" x14ac:dyDescent="0.25">
      <c r="A580" s="35" t="s">
        <v>1256</v>
      </c>
      <c r="B580" s="61"/>
      <c r="C580" s="70"/>
      <c r="D580" s="72"/>
      <c r="E580" s="40"/>
      <c r="F580" s="69" t="str">
        <f t="shared" si="35"/>
        <v/>
      </c>
      <c r="G580" s="69" t="str">
        <f t="shared" si="36"/>
        <v/>
      </c>
    </row>
    <row r="581" spans="1:7" x14ac:dyDescent="0.25">
      <c r="A581" s="35" t="s">
        <v>1257</v>
      </c>
      <c r="B581" s="61"/>
      <c r="C581" s="70"/>
      <c r="D581" s="72"/>
      <c r="E581" s="40"/>
      <c r="F581" s="69" t="str">
        <f t="shared" si="35"/>
        <v/>
      </c>
      <c r="G581" s="69" t="str">
        <f t="shared" si="36"/>
        <v/>
      </c>
    </row>
    <row r="582" spans="1:7" x14ac:dyDescent="0.25">
      <c r="A582" s="35" t="s">
        <v>1258</v>
      </c>
      <c r="B582" s="61" t="s">
        <v>28</v>
      </c>
      <c r="C582" s="70">
        <f>SUM(C564:C581)</f>
        <v>0</v>
      </c>
      <c r="D582" s="72">
        <f>SUM(D564:D581)</f>
        <v>0</v>
      </c>
      <c r="E582" s="40"/>
      <c r="F582" s="71">
        <f>SUM(F564:F581)</f>
        <v>0</v>
      </c>
      <c r="G582" s="71">
        <f>SUM(G564:G581)</f>
        <v>0</v>
      </c>
    </row>
    <row r="583" spans="1:7" x14ac:dyDescent="0.25">
      <c r="A583" s="35" t="s">
        <v>1259</v>
      </c>
      <c r="B583" s="61"/>
      <c r="C583" s="35"/>
      <c r="D583" s="35"/>
      <c r="E583" s="40"/>
      <c r="F583" s="40"/>
      <c r="G583" s="40"/>
    </row>
    <row r="584" spans="1:7" x14ac:dyDescent="0.25">
      <c r="A584" s="35" t="s">
        <v>1260</v>
      </c>
      <c r="B584" s="61"/>
      <c r="C584" s="35"/>
      <c r="D584" s="35"/>
      <c r="E584" s="40"/>
      <c r="F584" s="40"/>
      <c r="G584" s="40"/>
    </row>
    <row r="585" spans="1:7" x14ac:dyDescent="0.25">
      <c r="A585" s="35" t="s">
        <v>1261</v>
      </c>
      <c r="B585" s="61"/>
      <c r="C585" s="35"/>
      <c r="D585" s="35"/>
      <c r="E585" s="40"/>
      <c r="F585" s="40"/>
      <c r="G585" s="40"/>
    </row>
    <row r="586" spans="1:7" x14ac:dyDescent="0.25">
      <c r="A586" s="81"/>
      <c r="B586" s="81" t="s">
        <v>1477</v>
      </c>
      <c r="C586" s="81" t="s">
        <v>26</v>
      </c>
      <c r="D586" s="81" t="s">
        <v>323</v>
      </c>
      <c r="E586" s="81"/>
      <c r="F586" s="109" t="s">
        <v>52</v>
      </c>
      <c r="G586" s="81" t="s">
        <v>333</v>
      </c>
    </row>
    <row r="587" spans="1:7" x14ac:dyDescent="0.25">
      <c r="A587" s="35" t="s">
        <v>1262</v>
      </c>
      <c r="B587" s="61"/>
      <c r="C587" s="70"/>
      <c r="D587" s="72"/>
      <c r="E587" s="40"/>
      <c r="F587" s="69" t="str">
        <f>IF($C$605=0,"",IF(C587="[for completion]","",IF(C587="","",C587/$C$605)))</f>
        <v/>
      </c>
      <c r="G587" s="69" t="str">
        <f>IF($D$605=0,"",IF(D587="[for completion]","",IF(D587="","",D587/$D$605)))</f>
        <v/>
      </c>
    </row>
    <row r="588" spans="1:7" x14ac:dyDescent="0.25">
      <c r="A588" s="35" t="s">
        <v>1263</v>
      </c>
      <c r="B588" s="61"/>
      <c r="C588" s="70"/>
      <c r="D588" s="72"/>
      <c r="E588" s="40"/>
      <c r="F588" s="69" t="str">
        <f t="shared" ref="F588:F604" si="37">IF($C$605=0,"",IF(C588="[for completion]","",IF(C588="","",C588/$C$605)))</f>
        <v/>
      </c>
      <c r="G588" s="69" t="str">
        <f t="shared" ref="G588:G604" si="38">IF($D$605=0,"",IF(D588="[for completion]","",IF(D588="","",D588/$D$605)))</f>
        <v/>
      </c>
    </row>
    <row r="589" spans="1:7" x14ac:dyDescent="0.25">
      <c r="A589" s="35" t="s">
        <v>1264</v>
      </c>
      <c r="B589" s="61"/>
      <c r="C589" s="70"/>
      <c r="D589" s="72"/>
      <c r="E589" s="40"/>
      <c r="F589" s="69" t="str">
        <f t="shared" si="37"/>
        <v/>
      </c>
      <c r="G589" s="69" t="str">
        <f t="shared" si="38"/>
        <v/>
      </c>
    </row>
    <row r="590" spans="1:7" x14ac:dyDescent="0.25">
      <c r="A590" s="35" t="s">
        <v>1265</v>
      </c>
      <c r="B590" s="61"/>
      <c r="C590" s="70"/>
      <c r="D590" s="72"/>
      <c r="E590" s="40"/>
      <c r="F590" s="69" t="str">
        <f t="shared" si="37"/>
        <v/>
      </c>
      <c r="G590" s="69" t="str">
        <f t="shared" si="38"/>
        <v/>
      </c>
    </row>
    <row r="591" spans="1:7" x14ac:dyDescent="0.25">
      <c r="A591" s="35" t="s">
        <v>1266</v>
      </c>
      <c r="B591" s="61"/>
      <c r="C591" s="70"/>
      <c r="D591" s="72"/>
      <c r="E591" s="40"/>
      <c r="F591" s="69" t="str">
        <f t="shared" si="37"/>
        <v/>
      </c>
      <c r="G591" s="69" t="str">
        <f t="shared" si="38"/>
        <v/>
      </c>
    </row>
    <row r="592" spans="1:7" x14ac:dyDescent="0.25">
      <c r="A592" s="35" t="s">
        <v>1267</v>
      </c>
      <c r="B592" s="61"/>
      <c r="C592" s="70"/>
      <c r="D592" s="72"/>
      <c r="E592" s="40"/>
      <c r="F592" s="69" t="str">
        <f t="shared" si="37"/>
        <v/>
      </c>
      <c r="G592" s="69" t="str">
        <f t="shared" si="38"/>
        <v/>
      </c>
    </row>
    <row r="593" spans="1:7" x14ac:dyDescent="0.25">
      <c r="A593" s="35" t="s">
        <v>1268</v>
      </c>
      <c r="B593" s="61"/>
      <c r="C593" s="70"/>
      <c r="D593" s="72"/>
      <c r="E593" s="40"/>
      <c r="F593" s="69" t="str">
        <f>IF($C$605=0,"",IF(C593="[for completion]","",IF(C593="","",C593/$C$605)))</f>
        <v/>
      </c>
      <c r="G593" s="69" t="str">
        <f>IF($D$605=0,"",IF(D593="[for completion]","",IF(D593="","",D593/$D$605)))</f>
        <v/>
      </c>
    </row>
    <row r="594" spans="1:7" x14ac:dyDescent="0.25">
      <c r="A594" s="35" t="s">
        <v>1269</v>
      </c>
      <c r="B594" s="61"/>
      <c r="C594" s="70"/>
      <c r="D594" s="72"/>
      <c r="E594" s="40"/>
      <c r="F594" s="69" t="str">
        <f t="shared" si="37"/>
        <v/>
      </c>
      <c r="G594" s="69" t="str">
        <f t="shared" si="38"/>
        <v/>
      </c>
    </row>
    <row r="595" spans="1:7" x14ac:dyDescent="0.25">
      <c r="A595" s="35" t="s">
        <v>1270</v>
      </c>
      <c r="B595" s="61"/>
      <c r="C595" s="70"/>
      <c r="D595" s="72"/>
      <c r="E595" s="40"/>
      <c r="F595" s="69" t="str">
        <f t="shared" si="37"/>
        <v/>
      </c>
      <c r="G595" s="69" t="str">
        <f t="shared" si="38"/>
        <v/>
      </c>
    </row>
    <row r="596" spans="1:7" x14ac:dyDescent="0.25">
      <c r="A596" s="35" t="s">
        <v>1271</v>
      </c>
      <c r="B596" s="61"/>
      <c r="C596" s="70"/>
      <c r="D596" s="72"/>
      <c r="E596" s="40"/>
      <c r="F596" s="69" t="str">
        <f t="shared" si="37"/>
        <v/>
      </c>
      <c r="G596" s="69" t="str">
        <f t="shared" si="38"/>
        <v/>
      </c>
    </row>
    <row r="597" spans="1:7" x14ac:dyDescent="0.25">
      <c r="A597" s="35" t="s">
        <v>1272</v>
      </c>
      <c r="B597" s="61"/>
      <c r="C597" s="70"/>
      <c r="D597" s="72"/>
      <c r="E597" s="40"/>
      <c r="F597" s="69" t="str">
        <f t="shared" si="37"/>
        <v/>
      </c>
      <c r="G597" s="69" t="str">
        <f t="shared" si="38"/>
        <v/>
      </c>
    </row>
    <row r="598" spans="1:7" x14ac:dyDescent="0.25">
      <c r="A598" s="35" t="s">
        <v>1478</v>
      </c>
      <c r="B598" s="61"/>
      <c r="C598" s="70"/>
      <c r="D598" s="72"/>
      <c r="E598" s="40"/>
      <c r="F598" s="69" t="str">
        <f t="shared" si="37"/>
        <v/>
      </c>
      <c r="G598" s="69" t="str">
        <f t="shared" si="38"/>
        <v/>
      </c>
    </row>
    <row r="599" spans="1:7" x14ac:dyDescent="0.25">
      <c r="A599" s="35" t="s">
        <v>1479</v>
      </c>
      <c r="B599" s="61"/>
      <c r="C599" s="70"/>
      <c r="D599" s="72"/>
      <c r="E599" s="40"/>
      <c r="F599" s="69" t="str">
        <f t="shared" si="37"/>
        <v/>
      </c>
      <c r="G599" s="69" t="str">
        <f t="shared" si="38"/>
        <v/>
      </c>
    </row>
    <row r="600" spans="1:7" x14ac:dyDescent="0.25">
      <c r="A600" s="35" t="s">
        <v>1480</v>
      </c>
      <c r="B600" s="61"/>
      <c r="C600" s="70"/>
      <c r="D600" s="72"/>
      <c r="E600" s="40"/>
      <c r="F600" s="69" t="str">
        <f t="shared" si="37"/>
        <v/>
      </c>
      <c r="G600" s="69" t="str">
        <f t="shared" si="38"/>
        <v/>
      </c>
    </row>
    <row r="601" spans="1:7" x14ac:dyDescent="0.25">
      <c r="A601" s="35" t="s">
        <v>1481</v>
      </c>
      <c r="B601" s="61"/>
      <c r="C601" s="70"/>
      <c r="D601" s="72"/>
      <c r="E601" s="40"/>
      <c r="F601" s="69" t="str">
        <f t="shared" si="37"/>
        <v/>
      </c>
      <c r="G601" s="69" t="str">
        <f t="shared" si="38"/>
        <v/>
      </c>
    </row>
    <row r="602" spans="1:7" x14ac:dyDescent="0.25">
      <c r="A602" s="35" t="s">
        <v>1482</v>
      </c>
      <c r="B602" s="61"/>
      <c r="C602" s="70"/>
      <c r="D602" s="72"/>
      <c r="E602" s="40"/>
      <c r="F602" s="69" t="str">
        <f t="shared" si="37"/>
        <v/>
      </c>
      <c r="G602" s="69" t="str">
        <f t="shared" si="38"/>
        <v/>
      </c>
    </row>
    <row r="603" spans="1:7" x14ac:dyDescent="0.25">
      <c r="A603" s="35" t="s">
        <v>1483</v>
      </c>
      <c r="B603" s="61"/>
      <c r="C603" s="70"/>
      <c r="D603" s="72"/>
      <c r="E603" s="40"/>
      <c r="F603" s="69" t="str">
        <f t="shared" si="37"/>
        <v/>
      </c>
      <c r="G603" s="69" t="str">
        <f t="shared" si="38"/>
        <v/>
      </c>
    </row>
    <row r="604" spans="1:7" x14ac:dyDescent="0.25">
      <c r="A604" s="35" t="s">
        <v>1484</v>
      </c>
      <c r="B604" s="61"/>
      <c r="C604" s="70"/>
      <c r="D604" s="72"/>
      <c r="E604" s="40"/>
      <c r="F604" s="69" t="str">
        <f t="shared" si="37"/>
        <v/>
      </c>
      <c r="G604" s="69" t="str">
        <f t="shared" si="38"/>
        <v/>
      </c>
    </row>
    <row r="605" spans="1:7" x14ac:dyDescent="0.25">
      <c r="A605" s="35" t="s">
        <v>1485</v>
      </c>
      <c r="B605" s="61" t="s">
        <v>28</v>
      </c>
      <c r="C605" s="70">
        <f>SUM(C587:C604)</f>
        <v>0</v>
      </c>
      <c r="D605" s="72">
        <f>SUM(D587:D604)</f>
        <v>0</v>
      </c>
      <c r="E605" s="40"/>
      <c r="F605" s="69">
        <f>SUM(F587:F604)</f>
        <v>0</v>
      </c>
      <c r="G605" s="69">
        <f>SUM(G587:G604)</f>
        <v>0</v>
      </c>
    </row>
    <row r="606" spans="1:7" x14ac:dyDescent="0.25">
      <c r="A606" s="109"/>
      <c r="B606" s="109" t="s">
        <v>1357</v>
      </c>
      <c r="C606" s="81" t="s">
        <v>26</v>
      </c>
      <c r="D606" s="81" t="s">
        <v>323</v>
      </c>
      <c r="E606" s="81"/>
      <c r="F606" s="109" t="s">
        <v>52</v>
      </c>
      <c r="G606" s="81" t="s">
        <v>333</v>
      </c>
    </row>
    <row r="607" spans="1:7" x14ac:dyDescent="0.25">
      <c r="A607" s="35" t="s">
        <v>1273</v>
      </c>
      <c r="B607" s="61" t="s">
        <v>314</v>
      </c>
      <c r="C607" s="70">
        <v>0</v>
      </c>
      <c r="D607" s="72">
        <v>0</v>
      </c>
      <c r="E607" s="40"/>
      <c r="F607" s="69" t="str">
        <f>IF($C$620=0,"",IF(C607="[for completion]","",IF(C607="","",C607/$C$620)))</f>
        <v/>
      </c>
      <c r="G607" s="69" t="str">
        <f>IF($D$620=0,"",IF(D607="[for completion]","",IF(D607="","",D607/$D$620)))</f>
        <v/>
      </c>
    </row>
    <row r="608" spans="1:7" x14ac:dyDescent="0.25">
      <c r="A608" s="35" t="s">
        <v>1274</v>
      </c>
      <c r="B608" s="61" t="s">
        <v>315</v>
      </c>
      <c r="C608" s="70">
        <v>0</v>
      </c>
      <c r="D608" s="72">
        <v>0</v>
      </c>
      <c r="E608" s="40"/>
      <c r="F608" s="69" t="str">
        <f t="shared" ref="F608:F619" si="39">IF($C$620=0,"",IF(C608="[for completion]","",IF(C608="","",C608/$C$620)))</f>
        <v/>
      </c>
      <c r="G608" s="69" t="str">
        <f t="shared" ref="G608:G619" si="40">IF($D$620=0,"",IF(D608="[for completion]","",IF(D608="","",D608/$D$620)))</f>
        <v/>
      </c>
    </row>
    <row r="609" spans="1:7" x14ac:dyDescent="0.25">
      <c r="A609" s="35" t="s">
        <v>1275</v>
      </c>
      <c r="B609" s="61" t="s">
        <v>1311</v>
      </c>
      <c r="C609" s="70">
        <v>0</v>
      </c>
      <c r="D609" s="72">
        <v>0</v>
      </c>
      <c r="E609" s="40"/>
      <c r="F609" s="69" t="str">
        <f t="shared" si="39"/>
        <v/>
      </c>
      <c r="G609" s="69" t="str">
        <f t="shared" si="40"/>
        <v/>
      </c>
    </row>
    <row r="610" spans="1:7" x14ac:dyDescent="0.25">
      <c r="A610" s="35" t="s">
        <v>1276</v>
      </c>
      <c r="B610" s="61" t="s">
        <v>316</v>
      </c>
      <c r="C610" s="70">
        <v>0</v>
      </c>
      <c r="D610" s="72">
        <v>0</v>
      </c>
      <c r="E610" s="40"/>
      <c r="F610" s="69" t="str">
        <f t="shared" si="39"/>
        <v/>
      </c>
      <c r="G610" s="69" t="str">
        <f t="shared" si="40"/>
        <v/>
      </c>
    </row>
    <row r="611" spans="1:7" x14ac:dyDescent="0.25">
      <c r="A611" s="35" t="s">
        <v>1277</v>
      </c>
      <c r="B611" s="61" t="s">
        <v>317</v>
      </c>
      <c r="C611" s="70">
        <v>0</v>
      </c>
      <c r="D611" s="72">
        <v>0</v>
      </c>
      <c r="E611" s="40"/>
      <c r="F611" s="69" t="str">
        <f t="shared" si="39"/>
        <v/>
      </c>
      <c r="G611" s="69" t="str">
        <f t="shared" si="40"/>
        <v/>
      </c>
    </row>
    <row r="612" spans="1:7" x14ac:dyDescent="0.25">
      <c r="A612" s="35" t="s">
        <v>1486</v>
      </c>
      <c r="B612" s="61" t="s">
        <v>318</v>
      </c>
      <c r="C612" s="70">
        <v>0</v>
      </c>
      <c r="D612" s="72">
        <v>0</v>
      </c>
      <c r="E612" s="40"/>
      <c r="F612" s="69" t="str">
        <f t="shared" si="39"/>
        <v/>
      </c>
      <c r="G612" s="69" t="str">
        <f t="shared" si="40"/>
        <v/>
      </c>
    </row>
    <row r="613" spans="1:7" x14ac:dyDescent="0.25">
      <c r="A613" s="35" t="s">
        <v>1487</v>
      </c>
      <c r="B613" s="61" t="s">
        <v>319</v>
      </c>
      <c r="C613" s="70">
        <v>0</v>
      </c>
      <c r="D613" s="72">
        <v>0</v>
      </c>
      <c r="E613" s="40"/>
      <c r="F613" s="69" t="str">
        <f t="shared" si="39"/>
        <v/>
      </c>
      <c r="G613" s="69" t="str">
        <f t="shared" si="40"/>
        <v/>
      </c>
    </row>
    <row r="614" spans="1:7" x14ac:dyDescent="0.25">
      <c r="A614" s="35" t="s">
        <v>1488</v>
      </c>
      <c r="B614" s="61" t="s">
        <v>320</v>
      </c>
      <c r="C614" s="70">
        <v>0</v>
      </c>
      <c r="D614" s="72">
        <v>0</v>
      </c>
      <c r="E614" s="40"/>
      <c r="F614" s="69" t="str">
        <f t="shared" si="39"/>
        <v/>
      </c>
      <c r="G614" s="69" t="str">
        <f t="shared" si="40"/>
        <v/>
      </c>
    </row>
    <row r="615" spans="1:7" x14ac:dyDescent="0.25">
      <c r="A615" s="35" t="s">
        <v>1489</v>
      </c>
      <c r="B615" s="61" t="s">
        <v>1589</v>
      </c>
      <c r="C615" s="70">
        <v>0</v>
      </c>
      <c r="D615" s="35">
        <v>0</v>
      </c>
      <c r="E615" s="40"/>
      <c r="F615" s="69" t="str">
        <f t="shared" si="39"/>
        <v/>
      </c>
      <c r="G615" s="69" t="str">
        <f t="shared" si="40"/>
        <v/>
      </c>
    </row>
    <row r="616" spans="1:7" x14ac:dyDescent="0.25">
      <c r="A616" s="35" t="s">
        <v>1490</v>
      </c>
      <c r="B616" s="35" t="s">
        <v>1577</v>
      </c>
      <c r="C616" s="70">
        <v>0</v>
      </c>
      <c r="D616" s="35">
        <v>0</v>
      </c>
      <c r="F616" s="69" t="str">
        <f t="shared" si="39"/>
        <v/>
      </c>
      <c r="G616" s="69" t="str">
        <f t="shared" si="40"/>
        <v/>
      </c>
    </row>
    <row r="617" spans="1:7" x14ac:dyDescent="0.25">
      <c r="A617" s="35" t="s">
        <v>1491</v>
      </c>
      <c r="B617" s="35" t="s">
        <v>1578</v>
      </c>
      <c r="C617" s="70">
        <v>0</v>
      </c>
      <c r="D617" s="35">
        <v>0</v>
      </c>
      <c r="F617" s="69" t="str">
        <f t="shared" si="39"/>
        <v/>
      </c>
      <c r="G617" s="69" t="str">
        <f t="shared" si="40"/>
        <v/>
      </c>
    </row>
    <row r="618" spans="1:7" x14ac:dyDescent="0.25">
      <c r="A618" s="35" t="s">
        <v>1616</v>
      </c>
      <c r="B618" s="61" t="s">
        <v>1579</v>
      </c>
      <c r="C618" s="70">
        <v>0</v>
      </c>
      <c r="D618" s="35">
        <v>0</v>
      </c>
      <c r="E618" s="40"/>
      <c r="F618" s="69" t="str">
        <f t="shared" si="39"/>
        <v/>
      </c>
      <c r="G618" s="69" t="str">
        <f t="shared" si="40"/>
        <v/>
      </c>
    </row>
    <row r="619" spans="1:7" x14ac:dyDescent="0.25">
      <c r="A619" s="35" t="s">
        <v>1617</v>
      </c>
      <c r="B619" s="61" t="s">
        <v>700</v>
      </c>
      <c r="C619" s="70">
        <v>0</v>
      </c>
      <c r="D619" s="35">
        <v>0</v>
      </c>
      <c r="E619" s="40"/>
      <c r="F619" s="69" t="str">
        <f t="shared" si="39"/>
        <v/>
      </c>
      <c r="G619" s="69" t="str">
        <f t="shared" si="40"/>
        <v/>
      </c>
    </row>
    <row r="620" spans="1:7" x14ac:dyDescent="0.25">
      <c r="A620" s="35" t="s">
        <v>1618</v>
      </c>
      <c r="B620" s="61" t="s">
        <v>28</v>
      </c>
      <c r="C620" s="70">
        <f>SUM(C607:C619)</f>
        <v>0</v>
      </c>
      <c r="D620" s="72">
        <f>SUM(D607:D619)</f>
        <v>0</v>
      </c>
      <c r="E620" s="40"/>
      <c r="F620" s="67">
        <f>SUM(F607:F619)</f>
        <v>0</v>
      </c>
      <c r="G620" s="67">
        <f>SUM(G607:G619)</f>
        <v>0</v>
      </c>
    </row>
    <row r="621" spans="1:7" x14ac:dyDescent="0.25">
      <c r="A621" s="35" t="s">
        <v>1492</v>
      </c>
      <c r="B621" s="35"/>
      <c r="C621" s="35"/>
      <c r="D621" s="35"/>
      <c r="E621" s="35"/>
      <c r="F621" s="35"/>
      <c r="G621" s="33"/>
    </row>
    <row r="622" spans="1:7" x14ac:dyDescent="0.25">
      <c r="A622" s="35" t="s">
        <v>1619</v>
      </c>
      <c r="B622" s="35"/>
      <c r="C622" s="35"/>
      <c r="D622" s="35"/>
      <c r="E622" s="35"/>
      <c r="F622" s="35"/>
      <c r="G622" s="33"/>
    </row>
    <row r="623" spans="1:7" x14ac:dyDescent="0.25">
      <c r="A623" s="35" t="s">
        <v>1620</v>
      </c>
      <c r="B623" s="35"/>
      <c r="C623" s="35"/>
      <c r="D623" s="35"/>
      <c r="E623" s="35"/>
      <c r="F623" s="35"/>
      <c r="G623" s="33"/>
    </row>
    <row r="624" spans="1:7" x14ac:dyDescent="0.25">
      <c r="A624" s="35" t="s">
        <v>1621</v>
      </c>
      <c r="B624" s="35"/>
      <c r="C624" s="35"/>
      <c r="D624" s="35"/>
      <c r="E624" s="35"/>
      <c r="F624" s="35"/>
      <c r="G624" s="33"/>
    </row>
    <row r="625" spans="1:7" x14ac:dyDescent="0.25">
      <c r="A625" s="35" t="s">
        <v>1622</v>
      </c>
      <c r="B625" s="35"/>
      <c r="C625" s="35"/>
      <c r="D625" s="35"/>
      <c r="E625" s="35"/>
      <c r="F625" s="35"/>
      <c r="G625" s="33"/>
    </row>
    <row r="626" spans="1:7" x14ac:dyDescent="0.25">
      <c r="A626" s="35" t="s">
        <v>1623</v>
      </c>
      <c r="B626" s="35"/>
      <c r="C626" s="35"/>
      <c r="D626" s="35"/>
      <c r="E626" s="35"/>
      <c r="F626" s="35"/>
      <c r="G626" s="33"/>
    </row>
    <row r="627" spans="1:7" x14ac:dyDescent="0.25">
      <c r="A627" s="35" t="s">
        <v>1624</v>
      </c>
      <c r="B627" s="35"/>
      <c r="C627" s="35"/>
      <c r="D627" s="35"/>
      <c r="E627" s="35"/>
      <c r="F627" s="35"/>
      <c r="G627" s="33"/>
    </row>
    <row r="628" spans="1:7" x14ac:dyDescent="0.25">
      <c r="A628" s="35" t="s">
        <v>1625</v>
      </c>
      <c r="B628" s="35"/>
      <c r="C628" s="35"/>
      <c r="D628" s="35"/>
      <c r="E628" s="35"/>
      <c r="F628" s="35"/>
      <c r="G628" s="33"/>
    </row>
    <row r="629" spans="1:7" x14ac:dyDescent="0.25">
      <c r="A629" s="35" t="s">
        <v>1626</v>
      </c>
      <c r="B629" s="35"/>
      <c r="C629" s="35"/>
      <c r="D629" s="35"/>
      <c r="E629" s="35"/>
      <c r="F629" s="35"/>
      <c r="G629" s="33"/>
    </row>
    <row r="630" spans="1:7" x14ac:dyDescent="0.25">
      <c r="A630" s="35" t="s">
        <v>1627</v>
      </c>
      <c r="B630" s="35"/>
      <c r="C630" s="35"/>
      <c r="D630" s="35"/>
      <c r="E630" s="35"/>
      <c r="F630" s="35"/>
      <c r="G630" s="33"/>
    </row>
    <row r="631" spans="1:7" x14ac:dyDescent="0.25">
      <c r="A631" s="109"/>
      <c r="B631" s="109" t="s">
        <v>1365</v>
      </c>
      <c r="C631" s="81" t="s">
        <v>26</v>
      </c>
      <c r="D631" s="81" t="s">
        <v>323</v>
      </c>
      <c r="E631" s="81"/>
      <c r="F631" s="81" t="s">
        <v>52</v>
      </c>
      <c r="G631" s="81" t="s">
        <v>1519</v>
      </c>
    </row>
    <row r="632" spans="1:7" x14ac:dyDescent="0.25">
      <c r="A632" s="35" t="s">
        <v>1493</v>
      </c>
      <c r="B632" s="61" t="s">
        <v>698</v>
      </c>
      <c r="C632" s="70">
        <v>0</v>
      </c>
      <c r="D632" s="72">
        <v>0</v>
      </c>
      <c r="E632" s="40"/>
      <c r="F632" s="69" t="str">
        <f>IF($C$636=0,"",IF(C632="[for completion]","",IF(C632="","",C632/$C$636)))</f>
        <v/>
      </c>
      <c r="G632" s="69" t="str">
        <f>IF($D$636=0,"",IF(D632="[for completion]","",IF(D632="","",D632/$D$636)))</f>
        <v/>
      </c>
    </row>
    <row r="633" spans="1:7" x14ac:dyDescent="0.25">
      <c r="A633" s="35" t="s">
        <v>1494</v>
      </c>
      <c r="B633" s="76" t="s">
        <v>699</v>
      </c>
      <c r="C633" s="70">
        <v>0</v>
      </c>
      <c r="D633" s="72">
        <v>0</v>
      </c>
      <c r="E633" s="40"/>
      <c r="F633" s="69" t="str">
        <f>IF($C$636=0,"",IF(C633="[for completion]","",IF(C633="","",C633/$C$636)))</f>
        <v/>
      </c>
      <c r="G633" s="69" t="str">
        <f>IF($D$636=0,"",IF(D633="[for completion]","",IF(D633="","",D633/$D$636)))</f>
        <v/>
      </c>
    </row>
    <row r="634" spans="1:7" x14ac:dyDescent="0.25">
      <c r="A634" s="35" t="s">
        <v>1495</v>
      </c>
      <c r="B634" s="61" t="s">
        <v>322</v>
      </c>
      <c r="C634" s="70">
        <v>0</v>
      </c>
      <c r="D634" s="72">
        <v>0</v>
      </c>
      <c r="E634" s="40"/>
      <c r="F634" s="69" t="str">
        <f>IF($C$636=0,"",IF(C634="[for completion]","",IF(C634="","",C634/$C$636)))</f>
        <v/>
      </c>
      <c r="G634" s="69" t="str">
        <f>IF($D$636=0,"",IF(D634="[for completion]","",IF(D634="","",D634/$D$636)))</f>
        <v/>
      </c>
    </row>
    <row r="635" spans="1:7" x14ac:dyDescent="0.25">
      <c r="A635" s="35" t="s">
        <v>1496</v>
      </c>
      <c r="B635" s="35" t="s">
        <v>700</v>
      </c>
      <c r="C635" s="70">
        <v>0</v>
      </c>
      <c r="D635" s="72">
        <v>0</v>
      </c>
      <c r="E635" s="40"/>
      <c r="F635" s="69" t="str">
        <f>IF($C$636=0,"",IF(C635="[for completion]","",IF(C635="","",C635/$C$636)))</f>
        <v/>
      </c>
      <c r="G635" s="69" t="str">
        <f>IF($D$636=0,"",IF(D635="[for completion]","",IF(D635="","",D635/$D$636)))</f>
        <v/>
      </c>
    </row>
    <row r="636" spans="1:7" x14ac:dyDescent="0.25">
      <c r="A636" s="35" t="s">
        <v>1497</v>
      </c>
      <c r="B636" s="61" t="s">
        <v>28</v>
      </c>
      <c r="C636" s="70">
        <f>SUM(C632:C635)</f>
        <v>0</v>
      </c>
      <c r="D636" s="72">
        <f>SUM(D632:D635)</f>
        <v>0</v>
      </c>
      <c r="E636" s="40"/>
      <c r="F636" s="71">
        <f>SUM(F632:F635)</f>
        <v>0</v>
      </c>
      <c r="G636" s="71">
        <f>SUM(G632:G635)</f>
        <v>0</v>
      </c>
    </row>
    <row r="638" spans="1:7" x14ac:dyDescent="0.25">
      <c r="A638" s="109"/>
      <c r="B638" s="109" t="s">
        <v>1687</v>
      </c>
      <c r="C638" s="109" t="s">
        <v>1521</v>
      </c>
      <c r="D638" s="109" t="s">
        <v>1571</v>
      </c>
      <c r="E638" s="109"/>
      <c r="F638" s="109" t="s">
        <v>1520</v>
      </c>
      <c r="G638" s="109"/>
    </row>
    <row r="639" spans="1:7" x14ac:dyDescent="0.25">
      <c r="A639" s="35" t="s">
        <v>1498</v>
      </c>
      <c r="B639" s="61" t="s">
        <v>130</v>
      </c>
      <c r="C639" s="70">
        <v>0</v>
      </c>
      <c r="D639" s="72">
        <v>0</v>
      </c>
      <c r="E639" s="33"/>
      <c r="F639" s="72">
        <v>0</v>
      </c>
      <c r="G639" s="69"/>
    </row>
    <row r="640" spans="1:7" x14ac:dyDescent="0.25">
      <c r="A640" s="35" t="s">
        <v>1499</v>
      </c>
      <c r="B640" s="61" t="s">
        <v>131</v>
      </c>
      <c r="C640" s="70">
        <v>0</v>
      </c>
      <c r="D640" s="72">
        <v>0</v>
      </c>
      <c r="E640" s="33"/>
      <c r="F640" s="72">
        <v>0</v>
      </c>
      <c r="G640" s="69"/>
    </row>
    <row r="641" spans="1:7" x14ac:dyDescent="0.25">
      <c r="A641" s="35" t="s">
        <v>1500</v>
      </c>
      <c r="B641" s="61" t="s">
        <v>132</v>
      </c>
      <c r="C641" s="70">
        <v>0</v>
      </c>
      <c r="D641" s="72">
        <v>0</v>
      </c>
      <c r="E641" s="33"/>
      <c r="F641" s="72">
        <v>0</v>
      </c>
      <c r="G641" s="69"/>
    </row>
    <row r="642" spans="1:7" x14ac:dyDescent="0.25">
      <c r="A642" s="35" t="s">
        <v>1501</v>
      </c>
      <c r="B642" s="61" t="s">
        <v>133</v>
      </c>
      <c r="C642" s="70">
        <v>0</v>
      </c>
      <c r="D642" s="72">
        <v>0</v>
      </c>
      <c r="E642" s="33"/>
      <c r="F642" s="72">
        <v>0</v>
      </c>
      <c r="G642" s="69"/>
    </row>
    <row r="643" spans="1:7" x14ac:dyDescent="0.25">
      <c r="A643" s="35" t="s">
        <v>1502</v>
      </c>
      <c r="B643" s="61" t="s">
        <v>134</v>
      </c>
      <c r="C643" s="70">
        <v>0</v>
      </c>
      <c r="D643" s="72">
        <v>0</v>
      </c>
      <c r="E643" s="33"/>
      <c r="F643" s="72">
        <v>0</v>
      </c>
      <c r="G643" s="69"/>
    </row>
    <row r="644" spans="1:7" x14ac:dyDescent="0.25">
      <c r="A644" s="35" t="s">
        <v>1503</v>
      </c>
      <c r="B644" s="61" t="s">
        <v>135</v>
      </c>
      <c r="C644" s="70">
        <v>0</v>
      </c>
      <c r="D644" s="72">
        <v>0</v>
      </c>
      <c r="E644" s="33"/>
      <c r="F644" s="72">
        <v>0</v>
      </c>
      <c r="G644" s="69"/>
    </row>
    <row r="645" spans="1:7" x14ac:dyDescent="0.25">
      <c r="A645" s="35" t="s">
        <v>1504</v>
      </c>
      <c r="B645" s="61" t="s">
        <v>136</v>
      </c>
      <c r="C645" s="70">
        <v>0</v>
      </c>
      <c r="D645" s="72">
        <v>0</v>
      </c>
      <c r="E645" s="33"/>
      <c r="F645" s="72">
        <v>0</v>
      </c>
      <c r="G645" s="69"/>
    </row>
    <row r="646" spans="1:7" x14ac:dyDescent="0.25">
      <c r="A646" s="35" t="s">
        <v>1505</v>
      </c>
      <c r="B646" s="61" t="s">
        <v>781</v>
      </c>
      <c r="C646" s="70">
        <v>0</v>
      </c>
      <c r="D646" s="72">
        <v>0</v>
      </c>
      <c r="E646" s="33"/>
      <c r="F646" s="72">
        <v>0</v>
      </c>
      <c r="G646" s="69"/>
    </row>
    <row r="647" spans="1:7" x14ac:dyDescent="0.25">
      <c r="A647" s="35" t="s">
        <v>1506</v>
      </c>
      <c r="B647" s="61" t="s">
        <v>782</v>
      </c>
      <c r="C647" s="70">
        <v>0</v>
      </c>
      <c r="D647" s="72">
        <v>0</v>
      </c>
      <c r="E647" s="33"/>
      <c r="F647" s="72">
        <v>0</v>
      </c>
      <c r="G647" s="69"/>
    </row>
    <row r="648" spans="1:7" x14ac:dyDescent="0.25">
      <c r="A648" s="35" t="s">
        <v>1507</v>
      </c>
      <c r="B648" s="61" t="s">
        <v>783</v>
      </c>
      <c r="C648" s="70">
        <v>0</v>
      </c>
      <c r="D648" s="72">
        <v>0</v>
      </c>
      <c r="E648" s="33"/>
      <c r="F648" s="72">
        <v>0</v>
      </c>
      <c r="G648" s="69"/>
    </row>
    <row r="649" spans="1:7" x14ac:dyDescent="0.25">
      <c r="A649" s="35" t="s">
        <v>1508</v>
      </c>
      <c r="B649" s="61" t="s">
        <v>137</v>
      </c>
      <c r="C649" s="70">
        <v>0</v>
      </c>
      <c r="D649" s="72">
        <v>0</v>
      </c>
      <c r="E649" s="33"/>
      <c r="F649" s="72">
        <v>0</v>
      </c>
      <c r="G649" s="69"/>
    </row>
    <row r="650" spans="1:7" x14ac:dyDescent="0.25">
      <c r="A650" s="35" t="s">
        <v>1509</v>
      </c>
      <c r="B650" s="61" t="s">
        <v>1679</v>
      </c>
      <c r="C650" s="70">
        <v>0</v>
      </c>
      <c r="D650" s="72">
        <v>0</v>
      </c>
      <c r="E650" s="33"/>
      <c r="F650" s="72">
        <v>0</v>
      </c>
      <c r="G650" s="69"/>
    </row>
    <row r="651" spans="1:7" x14ac:dyDescent="0.25">
      <c r="A651" s="35" t="s">
        <v>1510</v>
      </c>
      <c r="B651" s="61" t="s">
        <v>27</v>
      </c>
      <c r="C651" s="70">
        <v>0</v>
      </c>
      <c r="D651" s="72">
        <v>0</v>
      </c>
      <c r="E651" s="33"/>
      <c r="F651" s="72">
        <v>0</v>
      </c>
      <c r="G651" s="69"/>
    </row>
    <row r="652" spans="1:7" x14ac:dyDescent="0.25">
      <c r="A652" s="35" t="s">
        <v>1511</v>
      </c>
      <c r="B652" s="61" t="s">
        <v>700</v>
      </c>
      <c r="C652" s="70">
        <v>0</v>
      </c>
      <c r="D652" s="72">
        <v>0</v>
      </c>
      <c r="E652" s="33"/>
      <c r="F652" s="72">
        <v>0</v>
      </c>
      <c r="G652" s="69"/>
    </row>
    <row r="653" spans="1:7" x14ac:dyDescent="0.25">
      <c r="A653" s="35" t="s">
        <v>1512</v>
      </c>
      <c r="B653" s="61" t="s">
        <v>28</v>
      </c>
      <c r="C653" s="70">
        <f>SUM(C639:C652)</f>
        <v>0</v>
      </c>
      <c r="D653" s="72">
        <f>SUM(D639:D652)</f>
        <v>0</v>
      </c>
      <c r="E653" s="33"/>
      <c r="F653" s="70"/>
      <c r="G653" s="69"/>
    </row>
    <row r="654" spans="1:7" x14ac:dyDescent="0.25">
      <c r="A654" s="35" t="s">
        <v>1513</v>
      </c>
      <c r="B654" s="35" t="s">
        <v>1523</v>
      </c>
      <c r="C654" s="35"/>
      <c r="D654" s="35"/>
      <c r="E654" s="35"/>
      <c r="F654" s="72">
        <v>0</v>
      </c>
      <c r="G654" s="69"/>
    </row>
    <row r="655" spans="1:7" x14ac:dyDescent="0.25">
      <c r="A655" s="35" t="s">
        <v>1514</v>
      </c>
      <c r="G655" s="69"/>
    </row>
    <row r="656" spans="1:7" x14ac:dyDescent="0.25">
      <c r="A656" s="35" t="s">
        <v>1515</v>
      </c>
      <c r="G656" s="69"/>
    </row>
    <row r="657" spans="1:7" x14ac:dyDescent="0.25">
      <c r="A657" s="35" t="s">
        <v>1516</v>
      </c>
      <c r="G657" s="149"/>
    </row>
  </sheetData>
  <sheetProtection formatColumns="0" formatRows="0" insertHyperlinks="0" sort="0" autoFilter="0" pivotTables="0"/>
  <protectedRanges>
    <protectedRange sqref="C3 C24:D25 C16:D17 C31:D35" name="Optional ECBECAIs_2"/>
    <protectedRange sqref="C189:D197 F189:F197 B192:B197 B202:B207 C199:D207 F199:F207 B214:B217 C209:D217 F209:F217 B220:B223 C219:D223 F219:F223" name="Mortgage Assets II_1"/>
    <protectedRange sqref="B202:B207 B76:B81 C75:D81 F75:F81 C112:D114 B127:D136 C44:D46 B68:D73 C67:D67 B48:D65 C116:D126 F84:F110 C84:D110 F67:F73 B138:B187 C139:D187 F112:F114 F116:F136 F139:F187"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5:C5"/>
    <mergeCell ref="B6:C6"/>
    <mergeCell ref="B7:C7"/>
    <mergeCell ref="B8:C8"/>
    <mergeCell ref="B9:C9"/>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56" sqref="C56"/>
    </sheetView>
  </sheetViews>
  <sheetFormatPr defaultColWidth="11.42578125" defaultRowHeight="15" x14ac:dyDescent="0.25"/>
  <cols>
    <col min="1" max="1" width="16.28515625" customWidth="1"/>
    <col min="2" max="2" width="89.85546875" style="35" bestFit="1" customWidth="1"/>
    <col min="3" max="3" width="134.7109375" customWidth="1"/>
  </cols>
  <sheetData>
    <row r="1" spans="1:3" ht="31.5" x14ac:dyDescent="0.25">
      <c r="A1" s="32" t="s">
        <v>684</v>
      </c>
      <c r="B1" s="32"/>
      <c r="C1" s="164" t="s">
        <v>1702</v>
      </c>
    </row>
    <row r="2" spans="1:3" x14ac:dyDescent="0.25">
      <c r="B2" s="33"/>
      <c r="C2" s="33"/>
    </row>
    <row r="3" spans="1:3" x14ac:dyDescent="0.25">
      <c r="A3" s="86" t="s">
        <v>138</v>
      </c>
      <c r="B3" s="87"/>
      <c r="C3" s="33"/>
    </row>
    <row r="4" spans="1:3" x14ac:dyDescent="0.25">
      <c r="C4" s="33"/>
    </row>
    <row r="5" spans="1:3" ht="37.5" x14ac:dyDescent="0.25">
      <c r="A5" s="79" t="s">
        <v>25</v>
      </c>
      <c r="B5" s="79" t="s">
        <v>139</v>
      </c>
      <c r="C5" s="92" t="s">
        <v>307</v>
      </c>
    </row>
    <row r="6" spans="1:3" ht="30" x14ac:dyDescent="0.25">
      <c r="A6" s="1" t="s">
        <v>140</v>
      </c>
      <c r="B6" s="91" t="s">
        <v>325</v>
      </c>
      <c r="C6" s="35" t="s">
        <v>1676</v>
      </c>
    </row>
    <row r="7" spans="1:3" x14ac:dyDescent="0.25">
      <c r="A7" s="1" t="s">
        <v>141</v>
      </c>
      <c r="B7" s="64" t="s">
        <v>147</v>
      </c>
      <c r="C7" s="35" t="s">
        <v>1742</v>
      </c>
    </row>
    <row r="8" spans="1:3" x14ac:dyDescent="0.25">
      <c r="A8" s="1" t="s">
        <v>142</v>
      </c>
      <c r="B8" s="64" t="s">
        <v>577</v>
      </c>
      <c r="C8" s="35" t="s">
        <v>1743</v>
      </c>
    </row>
    <row r="9" spans="1:3" ht="30" x14ac:dyDescent="0.25">
      <c r="A9" s="1" t="s">
        <v>143</v>
      </c>
      <c r="B9" s="64" t="s">
        <v>578</v>
      </c>
      <c r="C9" s="35" t="s">
        <v>1744</v>
      </c>
    </row>
    <row r="10" spans="1:3" x14ac:dyDescent="0.25">
      <c r="A10" s="1" t="s">
        <v>144</v>
      </c>
      <c r="B10" s="64" t="s">
        <v>148</v>
      </c>
      <c r="C10" s="35" t="s">
        <v>1745</v>
      </c>
    </row>
    <row r="11" spans="1:3" ht="30" x14ac:dyDescent="0.25">
      <c r="A11" s="1" t="s">
        <v>145</v>
      </c>
      <c r="B11" s="88" t="s">
        <v>590</v>
      </c>
      <c r="C11" s="35" t="s">
        <v>1746</v>
      </c>
    </row>
    <row r="12" spans="1:3" x14ac:dyDescent="0.25">
      <c r="A12" s="1" t="s">
        <v>146</v>
      </c>
      <c r="B12" s="88" t="s">
        <v>149</v>
      </c>
      <c r="C12" s="35" t="s">
        <v>1747</v>
      </c>
    </row>
    <row r="13" spans="1:3" x14ac:dyDescent="0.25">
      <c r="A13" s="1" t="s">
        <v>150</v>
      </c>
      <c r="B13" s="136" t="s">
        <v>1677</v>
      </c>
      <c r="C13" s="135"/>
    </row>
    <row r="14" spans="1:3" x14ac:dyDescent="0.25">
      <c r="A14" s="1" t="s">
        <v>152</v>
      </c>
      <c r="B14" s="136" t="s">
        <v>151</v>
      </c>
      <c r="C14" s="135"/>
    </row>
    <row r="15" spans="1:3" x14ac:dyDescent="0.25">
      <c r="A15" s="1" t="s">
        <v>153</v>
      </c>
      <c r="B15" s="145"/>
      <c r="C15" s="135"/>
    </row>
    <row r="16" spans="1:3" x14ac:dyDescent="0.25">
      <c r="A16" s="1" t="s">
        <v>154</v>
      </c>
      <c r="B16" s="145"/>
      <c r="C16" s="135"/>
    </row>
    <row r="17" spans="1:3" x14ac:dyDescent="0.25">
      <c r="A17" s="1" t="s">
        <v>155</v>
      </c>
      <c r="B17" s="145"/>
      <c r="C17" s="135"/>
    </row>
    <row r="18" spans="1:3" ht="18.75" x14ac:dyDescent="0.25">
      <c r="A18" s="79"/>
      <c r="B18" s="79" t="s">
        <v>156</v>
      </c>
      <c r="C18" s="92" t="s">
        <v>157</v>
      </c>
    </row>
    <row r="19" spans="1:3" x14ac:dyDescent="0.25">
      <c r="A19" s="1" t="s">
        <v>158</v>
      </c>
      <c r="B19" s="88" t="s">
        <v>159</v>
      </c>
      <c r="C19" s="35" t="s">
        <v>160</v>
      </c>
    </row>
    <row r="20" spans="1:3" x14ac:dyDescent="0.25">
      <c r="A20" s="1" t="s">
        <v>161</v>
      </c>
      <c r="B20" s="88" t="s">
        <v>162</v>
      </c>
      <c r="C20" s="35" t="s">
        <v>163</v>
      </c>
    </row>
    <row r="21" spans="1:3" x14ac:dyDescent="0.25">
      <c r="A21" s="1" t="s">
        <v>164</v>
      </c>
      <c r="B21" s="88" t="s">
        <v>165</v>
      </c>
      <c r="C21" s="35" t="s">
        <v>166</v>
      </c>
    </row>
    <row r="22" spans="1:3" x14ac:dyDescent="0.25">
      <c r="A22" s="1" t="s">
        <v>167</v>
      </c>
      <c r="B22" s="146" t="s">
        <v>1693</v>
      </c>
      <c r="C22" s="166" t="s">
        <v>1694</v>
      </c>
    </row>
    <row r="23" spans="1:3" x14ac:dyDescent="0.25">
      <c r="A23" s="1" t="s">
        <v>168</v>
      </c>
      <c r="B23" s="138"/>
      <c r="C23" s="135"/>
    </row>
    <row r="24" spans="1:3" x14ac:dyDescent="0.25">
      <c r="A24" s="1" t="s">
        <v>306</v>
      </c>
      <c r="B24" s="146"/>
      <c r="C24" s="135"/>
    </row>
    <row r="25" spans="1:3" ht="18.75" x14ac:dyDescent="0.25">
      <c r="A25" s="79"/>
      <c r="B25" s="79" t="s">
        <v>169</v>
      </c>
      <c r="C25" s="92" t="s">
        <v>307</v>
      </c>
    </row>
    <row r="26" spans="1:3" ht="30" x14ac:dyDescent="0.25">
      <c r="A26" s="1" t="s">
        <v>170</v>
      </c>
      <c r="B26" s="146" t="s">
        <v>1688</v>
      </c>
      <c r="C26" s="135"/>
    </row>
    <row r="27" spans="1:3" x14ac:dyDescent="0.25">
      <c r="A27" s="1"/>
      <c r="B27" s="64" t="s">
        <v>171</v>
      </c>
      <c r="C27" s="135"/>
    </row>
    <row r="28" spans="1:3" x14ac:dyDescent="0.25">
      <c r="A28" s="1" t="s">
        <v>172</v>
      </c>
      <c r="B28" s="138"/>
      <c r="C28" s="147"/>
    </row>
    <row r="29" spans="1:3" x14ac:dyDescent="0.25">
      <c r="A29" s="1" t="s">
        <v>173</v>
      </c>
      <c r="B29" s="138"/>
      <c r="C29" s="147"/>
    </row>
    <row r="30" spans="1:3" x14ac:dyDescent="0.25">
      <c r="A30" s="1" t="s">
        <v>174</v>
      </c>
      <c r="B30" s="138"/>
      <c r="C30" s="147"/>
    </row>
    <row r="31" spans="1:3" x14ac:dyDescent="0.25">
      <c r="A31" s="1" t="s">
        <v>175</v>
      </c>
      <c r="B31" s="138"/>
      <c r="C31" s="147"/>
    </row>
    <row r="32" spans="1:3" x14ac:dyDescent="0.25">
      <c r="A32" s="1" t="s">
        <v>176</v>
      </c>
      <c r="B32" s="138"/>
      <c r="C32" s="147"/>
    </row>
    <row r="33" spans="1:3" x14ac:dyDescent="0.25">
      <c r="A33" s="147"/>
      <c r="B33" s="138"/>
      <c r="C33" s="147"/>
    </row>
    <row r="34" spans="1:3" x14ac:dyDescent="0.25">
      <c r="A34" s="147"/>
      <c r="B34" s="138"/>
      <c r="C34" s="147"/>
    </row>
    <row r="35" spans="1:3" x14ac:dyDescent="0.25">
      <c r="A35" s="147"/>
      <c r="B35" s="138"/>
      <c r="C35" s="147"/>
    </row>
    <row r="36" spans="1:3" x14ac:dyDescent="0.25">
      <c r="A36" s="147"/>
      <c r="B36" s="138"/>
      <c r="C36" s="147"/>
    </row>
    <row r="37" spans="1:3" x14ac:dyDescent="0.25">
      <c r="A37" s="147"/>
      <c r="B37" s="138"/>
      <c r="C37" s="147"/>
    </row>
    <row r="38" spans="1:3" x14ac:dyDescent="0.25">
      <c r="A38" s="147"/>
      <c r="B38" s="138"/>
      <c r="C38" s="147"/>
    </row>
    <row r="39" spans="1:3" x14ac:dyDescent="0.25">
      <c r="A39" s="147"/>
      <c r="B39" s="138"/>
      <c r="C39" s="147"/>
    </row>
    <row r="40" spans="1:3" x14ac:dyDescent="0.25">
      <c r="A40" s="147"/>
      <c r="B40" s="138"/>
      <c r="C40" s="147"/>
    </row>
    <row r="41" spans="1:3" x14ac:dyDescent="0.25">
      <c r="A41" s="147"/>
      <c r="B41" s="138"/>
      <c r="C41" s="147"/>
    </row>
    <row r="42" spans="1:3" x14ac:dyDescent="0.25">
      <c r="A42" s="147"/>
      <c r="B42" s="138"/>
      <c r="C42" s="147"/>
    </row>
    <row r="43" spans="1:3" x14ac:dyDescent="0.25">
      <c r="A43" s="147"/>
      <c r="B43" s="138"/>
      <c r="C43" s="147"/>
    </row>
    <row r="44" spans="1:3" x14ac:dyDescent="0.25">
      <c r="A44" s="147"/>
      <c r="B44" s="138"/>
      <c r="C44" s="147"/>
    </row>
    <row r="45" spans="1:3" x14ac:dyDescent="0.25">
      <c r="A45" s="147"/>
      <c r="B45" s="138"/>
      <c r="C45" s="147"/>
    </row>
    <row r="46" spans="1:3" x14ac:dyDescent="0.25">
      <c r="A46" s="147"/>
      <c r="B46" s="138"/>
      <c r="C46" s="147"/>
    </row>
    <row r="47" spans="1:3" x14ac:dyDescent="0.25">
      <c r="A47" s="147"/>
      <c r="B47" s="138"/>
      <c r="C47" s="147"/>
    </row>
    <row r="48" spans="1:3" x14ac:dyDescent="0.25">
      <c r="A48" s="147"/>
      <c r="B48" s="138"/>
      <c r="C48" s="147"/>
    </row>
    <row r="49" spans="1:3" x14ac:dyDescent="0.25">
      <c r="A49" s="147"/>
      <c r="B49" s="138"/>
      <c r="C49" s="147"/>
    </row>
    <row r="50" spans="1:3" x14ac:dyDescent="0.25">
      <c r="A50" s="147"/>
      <c r="B50" s="138"/>
      <c r="C50" s="147"/>
    </row>
    <row r="51" spans="1:3" x14ac:dyDescent="0.25">
      <c r="A51" s="147"/>
      <c r="B51" s="138"/>
      <c r="C51" s="147"/>
    </row>
    <row r="52" spans="1:3" x14ac:dyDescent="0.25">
      <c r="A52" s="147"/>
      <c r="B52" s="138"/>
      <c r="C52" s="147"/>
    </row>
    <row r="53" spans="1:3" x14ac:dyDescent="0.25">
      <c r="B53" s="61"/>
    </row>
    <row r="54" spans="1:3" x14ac:dyDescent="0.25">
      <c r="B54" s="61"/>
    </row>
    <row r="55" spans="1:3" x14ac:dyDescent="0.25">
      <c r="B55" s="61"/>
    </row>
    <row r="56" spans="1:3" x14ac:dyDescent="0.25">
      <c r="B56" s="61"/>
    </row>
    <row r="57" spans="1:3" x14ac:dyDescent="0.25">
      <c r="B57" s="61"/>
    </row>
    <row r="58" spans="1:3" x14ac:dyDescent="0.25">
      <c r="B58" s="61"/>
    </row>
    <row r="59" spans="1:3" x14ac:dyDescent="0.25">
      <c r="B59" s="61"/>
    </row>
    <row r="60" spans="1:3" x14ac:dyDescent="0.25">
      <c r="B60" s="61"/>
    </row>
    <row r="61" spans="1:3" x14ac:dyDescent="0.25">
      <c r="B61" s="61"/>
    </row>
    <row r="62" spans="1:3" x14ac:dyDescent="0.25">
      <c r="B62" s="61"/>
    </row>
    <row r="63" spans="1:3" x14ac:dyDescent="0.25">
      <c r="B63" s="61"/>
    </row>
    <row r="64" spans="1:3" x14ac:dyDescent="0.25">
      <c r="B64" s="61"/>
    </row>
    <row r="65" spans="2:2" x14ac:dyDescent="0.25">
      <c r="B65" s="61"/>
    </row>
    <row r="66" spans="2:2" x14ac:dyDescent="0.25">
      <c r="B66" s="61"/>
    </row>
    <row r="67" spans="2:2" x14ac:dyDescent="0.25">
      <c r="B67" s="61"/>
    </row>
    <row r="68" spans="2:2" x14ac:dyDescent="0.25">
      <c r="B68" s="61"/>
    </row>
    <row r="69" spans="2:2" x14ac:dyDescent="0.25">
      <c r="B69" s="61"/>
    </row>
    <row r="70" spans="2:2" x14ac:dyDescent="0.25">
      <c r="B70" s="61"/>
    </row>
    <row r="71" spans="2:2" x14ac:dyDescent="0.25">
      <c r="B71" s="61"/>
    </row>
    <row r="72" spans="2:2" x14ac:dyDescent="0.25">
      <c r="B72" s="61"/>
    </row>
    <row r="73" spans="2:2" x14ac:dyDescent="0.25">
      <c r="B73" s="61"/>
    </row>
    <row r="74" spans="2:2" x14ac:dyDescent="0.25">
      <c r="B74" s="61"/>
    </row>
    <row r="75" spans="2:2" x14ac:dyDescent="0.25">
      <c r="B75" s="61"/>
    </row>
    <row r="76" spans="2:2" x14ac:dyDescent="0.25">
      <c r="B76" s="61"/>
    </row>
    <row r="77" spans="2:2" x14ac:dyDescent="0.25">
      <c r="B77" s="61"/>
    </row>
    <row r="78" spans="2:2" x14ac:dyDescent="0.25">
      <c r="B78" s="33"/>
    </row>
    <row r="79" spans="2:2" x14ac:dyDescent="0.25">
      <c r="B79" s="33"/>
    </row>
    <row r="80" spans="2:2" x14ac:dyDescent="0.25">
      <c r="B80" s="33"/>
    </row>
    <row r="81" spans="2:2" x14ac:dyDescent="0.25">
      <c r="B81" s="33"/>
    </row>
    <row r="82" spans="2:2" x14ac:dyDescent="0.25">
      <c r="B82" s="33"/>
    </row>
    <row r="83" spans="2:2" x14ac:dyDescent="0.25">
      <c r="B83" s="33"/>
    </row>
    <row r="84" spans="2:2" x14ac:dyDescent="0.25">
      <c r="B84" s="33"/>
    </row>
    <row r="85" spans="2:2" x14ac:dyDescent="0.25">
      <c r="B85" s="33"/>
    </row>
    <row r="86" spans="2:2" x14ac:dyDescent="0.25">
      <c r="B86" s="33"/>
    </row>
    <row r="87" spans="2:2" x14ac:dyDescent="0.25">
      <c r="B87" s="33"/>
    </row>
    <row r="88" spans="2:2" x14ac:dyDescent="0.25">
      <c r="B88" s="61"/>
    </row>
    <row r="89" spans="2:2" x14ac:dyDescent="0.25">
      <c r="B89" s="61"/>
    </row>
    <row r="90" spans="2:2" x14ac:dyDescent="0.25">
      <c r="B90" s="61"/>
    </row>
    <row r="91" spans="2:2" x14ac:dyDescent="0.25">
      <c r="B91" s="61"/>
    </row>
    <row r="92" spans="2:2" x14ac:dyDescent="0.25">
      <c r="B92" s="61"/>
    </row>
    <row r="93" spans="2:2" x14ac:dyDescent="0.25">
      <c r="B93" s="61"/>
    </row>
    <row r="94" spans="2:2" x14ac:dyDescent="0.25">
      <c r="B94" s="61"/>
    </row>
    <row r="95" spans="2:2" x14ac:dyDescent="0.25">
      <c r="B95" s="61"/>
    </row>
    <row r="96" spans="2:2" x14ac:dyDescent="0.25">
      <c r="B96" s="62"/>
    </row>
    <row r="97" spans="2:2" x14ac:dyDescent="0.25">
      <c r="B97" s="61"/>
    </row>
    <row r="98" spans="2:2" x14ac:dyDescent="0.25">
      <c r="B98" s="61"/>
    </row>
    <row r="99" spans="2:2" x14ac:dyDescent="0.25">
      <c r="B99" s="61"/>
    </row>
    <row r="100" spans="2:2" x14ac:dyDescent="0.25">
      <c r="B100" s="61"/>
    </row>
    <row r="101" spans="2:2" x14ac:dyDescent="0.25">
      <c r="B101" s="61"/>
    </row>
    <row r="102" spans="2:2" x14ac:dyDescent="0.25">
      <c r="B102" s="61"/>
    </row>
    <row r="103" spans="2:2" x14ac:dyDescent="0.25">
      <c r="B103" s="61"/>
    </row>
    <row r="104" spans="2:2" x14ac:dyDescent="0.25">
      <c r="B104" s="61"/>
    </row>
    <row r="105" spans="2:2" x14ac:dyDescent="0.25">
      <c r="B105" s="61"/>
    </row>
    <row r="106" spans="2:2" x14ac:dyDescent="0.25">
      <c r="B106" s="61"/>
    </row>
    <row r="107" spans="2:2" x14ac:dyDescent="0.25">
      <c r="B107" s="61"/>
    </row>
    <row r="108" spans="2:2" x14ac:dyDescent="0.25">
      <c r="B108" s="61"/>
    </row>
    <row r="109" spans="2:2" x14ac:dyDescent="0.25">
      <c r="B109" s="61"/>
    </row>
    <row r="110" spans="2:2" x14ac:dyDescent="0.25">
      <c r="B110" s="61"/>
    </row>
    <row r="111" spans="2:2" x14ac:dyDescent="0.25">
      <c r="B111" s="61"/>
    </row>
    <row r="112" spans="2:2" x14ac:dyDescent="0.25">
      <c r="B112" s="61"/>
    </row>
    <row r="113" spans="2:2" x14ac:dyDescent="0.25">
      <c r="B113" s="61"/>
    </row>
    <row r="115" spans="2:2" x14ac:dyDescent="0.25">
      <c r="B115" s="61"/>
    </row>
    <row r="116" spans="2:2" x14ac:dyDescent="0.25">
      <c r="B116" s="61"/>
    </row>
    <row r="117" spans="2:2" x14ac:dyDescent="0.25">
      <c r="B117" s="61"/>
    </row>
    <row r="122" spans="2:2" x14ac:dyDescent="0.25">
      <c r="B122" s="40"/>
    </row>
    <row r="123" spans="2:2" x14ac:dyDescent="0.25">
      <c r="B123" s="89"/>
    </row>
    <row r="129" spans="2:2" x14ac:dyDescent="0.25">
      <c r="B129" s="88"/>
    </row>
    <row r="130" spans="2:2" x14ac:dyDescent="0.25">
      <c r="B130" s="61"/>
    </row>
    <row r="132" spans="2:2" x14ac:dyDescent="0.25">
      <c r="B132" s="61"/>
    </row>
    <row r="133" spans="2:2" x14ac:dyDescent="0.25">
      <c r="B133" s="61"/>
    </row>
    <row r="134" spans="2:2" x14ac:dyDescent="0.25">
      <c r="B134" s="61"/>
    </row>
    <row r="135" spans="2:2" x14ac:dyDescent="0.25">
      <c r="B135" s="61"/>
    </row>
    <row r="136" spans="2:2" x14ac:dyDescent="0.25">
      <c r="B136" s="61"/>
    </row>
    <row r="137" spans="2:2" x14ac:dyDescent="0.25">
      <c r="B137" s="61"/>
    </row>
    <row r="138" spans="2:2" x14ac:dyDescent="0.25">
      <c r="B138" s="61"/>
    </row>
    <row r="139" spans="2:2" x14ac:dyDescent="0.25">
      <c r="B139" s="61"/>
    </row>
    <row r="140" spans="2:2" x14ac:dyDescent="0.25">
      <c r="B140" s="61"/>
    </row>
    <row r="141" spans="2:2" x14ac:dyDescent="0.25">
      <c r="B141" s="61"/>
    </row>
    <row r="142" spans="2:2" x14ac:dyDescent="0.25">
      <c r="B142" s="61"/>
    </row>
    <row r="143" spans="2:2" x14ac:dyDescent="0.25">
      <c r="B143" s="61"/>
    </row>
    <row r="240" spans="2:2" x14ac:dyDescent="0.25">
      <c r="B240" s="64"/>
    </row>
    <row r="241" spans="2:2" x14ac:dyDescent="0.25">
      <c r="B241" s="61"/>
    </row>
    <row r="242" spans="2:2" x14ac:dyDescent="0.25">
      <c r="B242" s="61"/>
    </row>
    <row r="245" spans="2:2" x14ac:dyDescent="0.25">
      <c r="B245" s="61"/>
    </row>
    <row r="261" spans="2:2" x14ac:dyDescent="0.25">
      <c r="B261" s="64"/>
    </row>
    <row r="291" spans="2:2" x14ac:dyDescent="0.25">
      <c r="B291" s="40"/>
    </row>
    <row r="292" spans="2:2" x14ac:dyDescent="0.25">
      <c r="B292" s="61"/>
    </row>
    <row r="294" spans="2:2" x14ac:dyDescent="0.25">
      <c r="B294" s="61"/>
    </row>
    <row r="295" spans="2:2" x14ac:dyDescent="0.25">
      <c r="B295" s="61"/>
    </row>
    <row r="296" spans="2:2" x14ac:dyDescent="0.25">
      <c r="B296" s="61"/>
    </row>
    <row r="297" spans="2:2" x14ac:dyDescent="0.25">
      <c r="B297" s="61"/>
    </row>
    <row r="298" spans="2:2" x14ac:dyDescent="0.25">
      <c r="B298" s="61"/>
    </row>
    <row r="299" spans="2:2" x14ac:dyDescent="0.25">
      <c r="B299" s="61"/>
    </row>
    <row r="300" spans="2:2" x14ac:dyDescent="0.25">
      <c r="B300" s="61"/>
    </row>
    <row r="301" spans="2:2" x14ac:dyDescent="0.25">
      <c r="B301" s="61"/>
    </row>
    <row r="302" spans="2:2" x14ac:dyDescent="0.25">
      <c r="B302" s="61"/>
    </row>
    <row r="303" spans="2:2" x14ac:dyDescent="0.25">
      <c r="B303" s="61"/>
    </row>
    <row r="304" spans="2:2" x14ac:dyDescent="0.25">
      <c r="B304" s="61"/>
    </row>
    <row r="305" spans="2:2" x14ac:dyDescent="0.25">
      <c r="B305" s="61"/>
    </row>
    <row r="317" spans="2:2" x14ac:dyDescent="0.25">
      <c r="B317" s="61"/>
    </row>
    <row r="318" spans="2:2" x14ac:dyDescent="0.25">
      <c r="B318" s="61"/>
    </row>
    <row r="319" spans="2:2" x14ac:dyDescent="0.25">
      <c r="B319" s="61"/>
    </row>
    <row r="320" spans="2:2" x14ac:dyDescent="0.25">
      <c r="B320" s="61"/>
    </row>
    <row r="321" spans="2:2" x14ac:dyDescent="0.25">
      <c r="B321" s="61"/>
    </row>
    <row r="322" spans="2:2" x14ac:dyDescent="0.25">
      <c r="B322" s="61"/>
    </row>
    <row r="323" spans="2:2" x14ac:dyDescent="0.25">
      <c r="B323" s="61"/>
    </row>
    <row r="324" spans="2:2" x14ac:dyDescent="0.25">
      <c r="B324" s="61"/>
    </row>
    <row r="325" spans="2:2" x14ac:dyDescent="0.25">
      <c r="B325" s="61"/>
    </row>
    <row r="327" spans="2:2" x14ac:dyDescent="0.25">
      <c r="B327" s="61"/>
    </row>
    <row r="328" spans="2:2" x14ac:dyDescent="0.25">
      <c r="B328" s="61"/>
    </row>
    <row r="329" spans="2:2" x14ac:dyDescent="0.25">
      <c r="B329" s="61"/>
    </row>
    <row r="330" spans="2:2" x14ac:dyDescent="0.25">
      <c r="B330" s="61"/>
    </row>
    <row r="331" spans="2:2" x14ac:dyDescent="0.25">
      <c r="B331" s="61"/>
    </row>
    <row r="333" spans="2:2" x14ac:dyDescent="0.25">
      <c r="B333" s="61"/>
    </row>
    <row r="336" spans="2:2" x14ac:dyDescent="0.25">
      <c r="B336" s="61"/>
    </row>
    <row r="339" spans="2:2" x14ac:dyDescent="0.25">
      <c r="B339" s="61"/>
    </row>
    <row r="340" spans="2:2" x14ac:dyDescent="0.25">
      <c r="B340" s="61"/>
    </row>
    <row r="341" spans="2:2" x14ac:dyDescent="0.25">
      <c r="B341" s="61"/>
    </row>
    <row r="342" spans="2:2" x14ac:dyDescent="0.25">
      <c r="B342" s="61"/>
    </row>
    <row r="343" spans="2:2" x14ac:dyDescent="0.25">
      <c r="B343" s="61"/>
    </row>
    <row r="344" spans="2:2" x14ac:dyDescent="0.25">
      <c r="B344" s="61"/>
    </row>
    <row r="345" spans="2:2" x14ac:dyDescent="0.25">
      <c r="B345" s="61"/>
    </row>
    <row r="346" spans="2:2" x14ac:dyDescent="0.25">
      <c r="B346" s="61"/>
    </row>
    <row r="347" spans="2:2" x14ac:dyDescent="0.25">
      <c r="B347" s="61"/>
    </row>
    <row r="348" spans="2:2" x14ac:dyDescent="0.25">
      <c r="B348" s="61"/>
    </row>
    <row r="349" spans="2:2" x14ac:dyDescent="0.25">
      <c r="B349" s="61"/>
    </row>
    <row r="350" spans="2:2" x14ac:dyDescent="0.25">
      <c r="B350" s="61"/>
    </row>
    <row r="351" spans="2:2" x14ac:dyDescent="0.25">
      <c r="B351" s="61"/>
    </row>
    <row r="352" spans="2:2" x14ac:dyDescent="0.25">
      <c r="B352" s="61"/>
    </row>
    <row r="353" spans="2:2" x14ac:dyDescent="0.25">
      <c r="B353" s="61"/>
    </row>
    <row r="354" spans="2:2" x14ac:dyDescent="0.25">
      <c r="B354" s="61"/>
    </row>
    <row r="355" spans="2:2" x14ac:dyDescent="0.25">
      <c r="B355" s="61"/>
    </row>
    <row r="356" spans="2:2" x14ac:dyDescent="0.25">
      <c r="B356" s="61"/>
    </row>
    <row r="357" spans="2:2" x14ac:dyDescent="0.25">
      <c r="B357" s="61"/>
    </row>
    <row r="361" spans="2:2" x14ac:dyDescent="0.25">
      <c r="B361" s="40"/>
    </row>
    <row r="378" spans="2:2" x14ac:dyDescent="0.25">
      <c r="B378" s="90"/>
    </row>
  </sheetData>
  <sheetProtection formatCells="0" formatColumns="0" formatRows="0" insertHyperlinks="0" sort="0" autoFilter="0" pivotTables="0"/>
  <protectedRanges>
    <protectedRange sqref="B13:C17 B27:C27 C6:C12 A28:C63" name="Glossary"/>
    <protectedRange sqref="B26:C26" name="Glossary_1"/>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tabSelected="1" zoomScale="80" zoomScaleNormal="80" workbookViewId="0">
      <selection activeCell="M53" sqref="M53"/>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32" t="s">
        <v>1628</v>
      </c>
      <c r="B1" s="32"/>
      <c r="C1" s="33"/>
      <c r="D1" s="33"/>
      <c r="E1" s="33"/>
      <c r="F1" s="164" t="s">
        <v>1702</v>
      </c>
      <c r="G1" s="42"/>
    </row>
    <row r="2" spans="1:7" ht="15.75" thickBot="1" x14ac:dyDescent="0.3">
      <c r="A2" s="33"/>
      <c r="B2" s="34"/>
      <c r="C2" s="34"/>
      <c r="D2" s="33"/>
      <c r="E2" s="33"/>
      <c r="F2" s="33"/>
      <c r="G2" s="33"/>
    </row>
    <row r="3" spans="1:7" ht="19.5" thickBot="1" x14ac:dyDescent="0.3">
      <c r="A3" s="36"/>
      <c r="B3" s="37" t="s">
        <v>24</v>
      </c>
      <c r="C3" s="38" t="s">
        <v>1741</v>
      </c>
      <c r="D3" s="36"/>
      <c r="E3" s="36"/>
      <c r="F3" s="33"/>
      <c r="G3" s="33"/>
    </row>
    <row r="4" spans="1:7" ht="15.75" thickBot="1" x14ac:dyDescent="0.3">
      <c r="A4" s="35"/>
      <c r="B4" s="35"/>
      <c r="C4" s="35"/>
      <c r="D4" s="35"/>
      <c r="E4" s="35"/>
      <c r="F4" s="35"/>
      <c r="G4" s="35"/>
    </row>
    <row r="5" spans="1:7" ht="18.75" x14ac:dyDescent="0.25">
      <c r="A5" s="39"/>
      <c r="B5" s="188" t="s">
        <v>1629</v>
      </c>
      <c r="C5" s="189"/>
      <c r="D5" s="78"/>
      <c r="E5" s="40"/>
      <c r="F5" s="40"/>
      <c r="G5" s="40"/>
    </row>
    <row r="6" spans="1:7" ht="18.75" customHeight="1" x14ac:dyDescent="0.25">
      <c r="A6" s="35"/>
      <c r="B6" s="190" t="s">
        <v>1649</v>
      </c>
      <c r="C6" s="191"/>
      <c r="D6" s="35"/>
      <c r="E6" s="35"/>
      <c r="F6" s="35"/>
      <c r="G6" s="35"/>
    </row>
    <row r="7" spans="1:7" x14ac:dyDescent="0.25">
      <c r="A7" s="35"/>
      <c r="B7" s="190" t="s">
        <v>1655</v>
      </c>
      <c r="C7" s="191"/>
      <c r="D7" s="78"/>
      <c r="E7" s="35"/>
      <c r="F7" s="35"/>
      <c r="G7" s="35"/>
    </row>
    <row r="8" spans="1:7" x14ac:dyDescent="0.25">
      <c r="A8" s="35"/>
      <c r="B8" s="193"/>
      <c r="C8" s="194"/>
      <c r="D8" s="78"/>
      <c r="E8" s="35"/>
      <c r="F8" s="35"/>
      <c r="G8" s="35"/>
    </row>
    <row r="9" spans="1:7" ht="15.75" thickBot="1" x14ac:dyDescent="0.3">
      <c r="A9" s="35"/>
      <c r="B9" s="190"/>
      <c r="C9" s="195"/>
      <c r="D9" s="78"/>
      <c r="E9" s="35"/>
      <c r="F9" s="35"/>
      <c r="G9" s="35"/>
    </row>
    <row r="10" spans="1:7" ht="15.75" thickTop="1" x14ac:dyDescent="0.25">
      <c r="A10" s="35"/>
      <c r="B10" s="77"/>
      <c r="C10" s="35"/>
      <c r="D10" s="35"/>
      <c r="E10" s="35"/>
      <c r="F10" s="35"/>
      <c r="G10" s="35"/>
    </row>
    <row r="11" spans="1:7" ht="18.75" x14ac:dyDescent="0.25">
      <c r="A11" s="79"/>
      <c r="B11" s="156" t="s">
        <v>1649</v>
      </c>
      <c r="C11" s="80"/>
      <c r="D11" s="80"/>
      <c r="E11" s="156"/>
      <c r="F11" s="80"/>
      <c r="G11" s="80"/>
    </row>
    <row r="12" spans="1:7" x14ac:dyDescent="0.25">
      <c r="A12" s="81"/>
      <c r="B12" s="109" t="s">
        <v>1654</v>
      </c>
      <c r="C12" s="81" t="s">
        <v>26</v>
      </c>
      <c r="D12" s="81" t="s">
        <v>324</v>
      </c>
      <c r="E12" s="81"/>
      <c r="F12" s="81" t="s">
        <v>1652</v>
      </c>
      <c r="G12" s="81" t="s">
        <v>1653</v>
      </c>
    </row>
    <row r="13" spans="1:7" x14ac:dyDescent="0.25">
      <c r="A13" s="35" t="s">
        <v>1631</v>
      </c>
      <c r="B13" s="152" t="s">
        <v>1672</v>
      </c>
      <c r="C13" s="131" t="s">
        <v>166</v>
      </c>
      <c r="D13" s="157" t="s">
        <v>166</v>
      </c>
      <c r="F13" s="69" t="s">
        <v>166</v>
      </c>
      <c r="G13" s="69" t="s">
        <v>166</v>
      </c>
    </row>
    <row r="14" spans="1:7" x14ac:dyDescent="0.25">
      <c r="A14" s="35" t="s">
        <v>1633</v>
      </c>
      <c r="B14" s="152" t="s">
        <v>1650</v>
      </c>
      <c r="C14" s="131" t="s">
        <v>166</v>
      </c>
      <c r="D14" s="157" t="s">
        <v>166</v>
      </c>
      <c r="F14" s="69" t="s">
        <v>166</v>
      </c>
      <c r="G14" s="69" t="s">
        <v>166</v>
      </c>
    </row>
    <row r="15" spans="1:7" x14ac:dyDescent="0.25">
      <c r="A15" s="35" t="s">
        <v>1635</v>
      </c>
      <c r="B15" s="152" t="s">
        <v>1651</v>
      </c>
      <c r="C15" s="131" t="s">
        <v>166</v>
      </c>
      <c r="D15" s="157" t="s">
        <v>166</v>
      </c>
      <c r="F15" s="69" t="s">
        <v>166</v>
      </c>
      <c r="G15" s="69" t="s">
        <v>166</v>
      </c>
    </row>
    <row r="16" spans="1:7" x14ac:dyDescent="0.25">
      <c r="A16" s="61" t="s">
        <v>1637</v>
      </c>
      <c r="B16" s="152" t="s">
        <v>1673</v>
      </c>
      <c r="C16" s="131">
        <f>MIN(C13:C15)</f>
        <v>0</v>
      </c>
      <c r="D16" s="157">
        <f>MIN(D13:D15)</f>
        <v>0</v>
      </c>
      <c r="F16" s="71">
        <f>MIN(F13:F15)</f>
        <v>0</v>
      </c>
      <c r="G16" s="71">
        <f>MIN(G13:G15)</f>
        <v>0</v>
      </c>
    </row>
    <row r="17" spans="1:7" x14ac:dyDescent="0.25">
      <c r="A17" s="35"/>
      <c r="B17" s="41"/>
      <c r="C17" s="35"/>
      <c r="D17" s="35"/>
      <c r="E17" s="35"/>
      <c r="F17" s="35"/>
      <c r="G17" s="35"/>
    </row>
    <row r="18" spans="1:7" x14ac:dyDescent="0.25">
      <c r="A18" s="35"/>
      <c r="B18" s="41"/>
      <c r="C18" s="35"/>
      <c r="D18" s="35"/>
      <c r="E18" s="35"/>
      <c r="F18" s="35"/>
      <c r="G18" s="35"/>
    </row>
    <row r="19" spans="1:7" x14ac:dyDescent="0.25">
      <c r="A19" s="35"/>
      <c r="B19" s="41"/>
      <c r="C19" s="35"/>
      <c r="D19" s="35"/>
      <c r="E19" s="35"/>
      <c r="F19" s="35"/>
      <c r="G19" s="35"/>
    </row>
    <row r="20" spans="1:7" x14ac:dyDescent="0.25">
      <c r="A20" s="35"/>
      <c r="B20" s="41"/>
      <c r="C20" s="35"/>
      <c r="D20" s="35"/>
      <c r="E20" s="35"/>
      <c r="F20" s="35"/>
      <c r="G20" s="35"/>
    </row>
    <row r="21" spans="1:7" x14ac:dyDescent="0.25">
      <c r="A21" s="35"/>
      <c r="B21" s="41"/>
      <c r="C21" s="35"/>
      <c r="D21" s="35"/>
      <c r="E21" s="35"/>
      <c r="F21" s="35"/>
      <c r="G21" s="35"/>
    </row>
    <row r="22" spans="1:7" x14ac:dyDescent="0.25">
      <c r="A22" s="35"/>
      <c r="B22" s="41"/>
      <c r="C22" s="35"/>
      <c r="D22" s="35"/>
      <c r="E22" s="35"/>
      <c r="F22" s="35"/>
      <c r="G22" s="35"/>
    </row>
    <row r="23" spans="1:7" x14ac:dyDescent="0.25">
      <c r="A23" s="35"/>
      <c r="B23" s="41"/>
      <c r="C23" s="35"/>
      <c r="D23" s="35"/>
      <c r="E23" s="35"/>
      <c r="F23" s="35"/>
      <c r="G23" s="35"/>
    </row>
    <row r="24" spans="1:7" x14ac:dyDescent="0.25">
      <c r="A24" s="35"/>
      <c r="B24" s="41"/>
      <c r="C24" s="35"/>
      <c r="D24" s="35"/>
      <c r="E24" s="35"/>
      <c r="F24" s="35"/>
      <c r="G24" s="35"/>
    </row>
    <row r="25" spans="1:7" x14ac:dyDescent="0.25">
      <c r="A25" s="35"/>
      <c r="B25" s="41"/>
      <c r="C25" s="35"/>
      <c r="D25" s="35"/>
      <c r="E25" s="35"/>
      <c r="F25" s="35"/>
      <c r="G25" s="35"/>
    </row>
    <row r="26" spans="1:7" x14ac:dyDescent="0.25">
      <c r="A26" s="35"/>
      <c r="B26" s="41"/>
      <c r="C26" s="35"/>
      <c r="D26" s="35"/>
      <c r="E26" s="35"/>
      <c r="F26" s="35"/>
      <c r="G26" s="35"/>
    </row>
    <row r="27" spans="1:7" x14ac:dyDescent="0.25">
      <c r="A27" s="35"/>
      <c r="B27" s="41"/>
      <c r="C27" s="35"/>
      <c r="D27" s="35"/>
      <c r="E27" s="35"/>
      <c r="F27" s="35"/>
      <c r="G27" s="35"/>
    </row>
    <row r="28" spans="1:7" x14ac:dyDescent="0.25">
      <c r="A28" s="35"/>
      <c r="B28" s="41"/>
      <c r="C28" s="35"/>
      <c r="D28" s="35"/>
      <c r="E28" s="35"/>
      <c r="F28" s="35"/>
      <c r="G28" s="35"/>
    </row>
    <row r="29" spans="1:7" x14ac:dyDescent="0.25">
      <c r="A29" s="35"/>
      <c r="B29" s="41"/>
      <c r="C29" s="35"/>
      <c r="D29" s="35"/>
      <c r="E29" s="35"/>
      <c r="F29" s="35"/>
      <c r="G29" s="35"/>
    </row>
    <row r="30" spans="1:7" x14ac:dyDescent="0.25">
      <c r="A30" s="35"/>
      <c r="B30" s="41"/>
      <c r="C30" s="35"/>
      <c r="D30" s="35"/>
      <c r="E30" s="35"/>
      <c r="F30" s="35"/>
      <c r="G30" s="35"/>
    </row>
    <row r="31" spans="1:7" x14ac:dyDescent="0.25">
      <c r="A31" s="35"/>
      <c r="B31" s="41"/>
      <c r="C31" s="35"/>
      <c r="D31" s="35"/>
      <c r="E31" s="35"/>
      <c r="F31" s="35"/>
      <c r="G31" s="35"/>
    </row>
    <row r="32" spans="1:7" x14ac:dyDescent="0.25">
      <c r="A32" s="35"/>
      <c r="B32" s="41"/>
      <c r="C32" s="35"/>
      <c r="D32" s="35"/>
      <c r="E32" s="35"/>
      <c r="F32" s="35"/>
      <c r="G32" s="35"/>
    </row>
    <row r="33" spans="1:7" x14ac:dyDescent="0.25">
      <c r="A33" s="35"/>
      <c r="B33" s="41"/>
      <c r="C33" s="35"/>
      <c r="D33" s="35"/>
      <c r="E33" s="35"/>
      <c r="F33" s="35"/>
      <c r="G33" s="35"/>
    </row>
    <row r="34" spans="1:7" x14ac:dyDescent="0.25">
      <c r="A34" s="35"/>
      <c r="B34" s="41"/>
      <c r="C34" s="35"/>
      <c r="D34" s="35"/>
      <c r="E34" s="35"/>
      <c r="F34" s="35"/>
      <c r="G34" s="35"/>
    </row>
    <row r="35" spans="1:7" ht="18.75" x14ac:dyDescent="0.25">
      <c r="A35" s="79"/>
      <c r="B35" s="196" t="s">
        <v>1655</v>
      </c>
      <c r="C35" s="196"/>
      <c r="D35" s="80"/>
      <c r="E35" s="80"/>
      <c r="F35" s="80"/>
      <c r="G35" s="80"/>
    </row>
    <row r="36" spans="1:7" x14ac:dyDescent="0.25">
      <c r="A36" s="81"/>
      <c r="B36" s="109" t="s">
        <v>1630</v>
      </c>
      <c r="C36" s="81" t="s">
        <v>26</v>
      </c>
      <c r="D36" s="81" t="s">
        <v>324</v>
      </c>
      <c r="E36" s="81"/>
      <c r="F36" s="81" t="s">
        <v>327</v>
      </c>
      <c r="G36" s="81" t="s">
        <v>329</v>
      </c>
    </row>
    <row r="37" spans="1:7" x14ac:dyDescent="0.25">
      <c r="A37" s="35" t="s">
        <v>1640</v>
      </c>
      <c r="B37" s="152" t="s">
        <v>1632</v>
      </c>
      <c r="C37" s="131" t="s">
        <v>166</v>
      </c>
      <c r="D37" s="131" t="s">
        <v>166</v>
      </c>
      <c r="F37" s="69" t="s">
        <v>166</v>
      </c>
      <c r="G37" s="69" t="s">
        <v>166</v>
      </c>
    </row>
    <row r="38" spans="1:7" x14ac:dyDescent="0.25">
      <c r="A38" s="35" t="s">
        <v>1642</v>
      </c>
      <c r="B38" s="61" t="s">
        <v>1634</v>
      </c>
      <c r="C38" s="131" t="s">
        <v>166</v>
      </c>
      <c r="D38" s="131" t="s">
        <v>166</v>
      </c>
      <c r="F38" s="69" t="s">
        <v>166</v>
      </c>
      <c r="G38" s="69" t="s">
        <v>166</v>
      </c>
    </row>
    <row r="39" spans="1:7" x14ac:dyDescent="0.25">
      <c r="A39" s="35" t="s">
        <v>1656</v>
      </c>
      <c r="B39" s="61" t="s">
        <v>1636</v>
      </c>
      <c r="C39" s="131" t="s">
        <v>166</v>
      </c>
      <c r="D39" s="131" t="s">
        <v>166</v>
      </c>
      <c r="F39" s="69" t="s">
        <v>166</v>
      </c>
      <c r="G39" s="69" t="s">
        <v>166</v>
      </c>
    </row>
    <row r="40" spans="1:7" x14ac:dyDescent="0.25">
      <c r="A40" s="35" t="s">
        <v>1657</v>
      </c>
      <c r="B40" s="61" t="s">
        <v>1638</v>
      </c>
      <c r="C40" s="131" t="s">
        <v>166</v>
      </c>
      <c r="D40" s="131" t="s">
        <v>166</v>
      </c>
      <c r="F40" s="69" t="s">
        <v>166</v>
      </c>
      <c r="G40" s="69" t="s">
        <v>166</v>
      </c>
    </row>
    <row r="41" spans="1:7" x14ac:dyDescent="0.25">
      <c r="A41" s="61" t="s">
        <v>1644</v>
      </c>
      <c r="B41" s="136"/>
      <c r="C41" s="143"/>
      <c r="D41" s="144"/>
      <c r="F41" s="61"/>
      <c r="G41" s="61"/>
    </row>
    <row r="42" spans="1:7" x14ac:dyDescent="0.25">
      <c r="A42" s="61" t="s">
        <v>1645</v>
      </c>
      <c r="B42" s="136"/>
      <c r="C42" s="143"/>
      <c r="D42" s="144"/>
      <c r="F42" s="61"/>
      <c r="G42" s="61"/>
    </row>
    <row r="43" spans="1:7" x14ac:dyDescent="0.25">
      <c r="A43" s="61" t="s">
        <v>1646</v>
      </c>
      <c r="B43" s="61"/>
      <c r="C43" s="61"/>
      <c r="D43" s="61"/>
      <c r="F43" s="61"/>
      <c r="G43" s="61"/>
    </row>
    <row r="44" spans="1:7" ht="27" x14ac:dyDescent="0.25">
      <c r="A44" s="81"/>
      <c r="B44" s="109" t="s">
        <v>1639</v>
      </c>
      <c r="C44" s="81" t="s">
        <v>26</v>
      </c>
      <c r="D44" s="81" t="s">
        <v>324</v>
      </c>
      <c r="E44" s="81"/>
      <c r="F44" s="81" t="s">
        <v>327</v>
      </c>
      <c r="G44" s="81" t="s">
        <v>329</v>
      </c>
    </row>
    <row r="45" spans="1:7" x14ac:dyDescent="0.25">
      <c r="A45" s="35" t="s">
        <v>1658</v>
      </c>
      <c r="B45" s="35" t="s">
        <v>1641</v>
      </c>
      <c r="C45" s="131" t="s">
        <v>166</v>
      </c>
      <c r="D45" s="131" t="s">
        <v>166</v>
      </c>
      <c r="F45" s="69" t="str">
        <f>IF(OR('A1. EEM General Mortgage Assets'!$D$15=0,C45="[For completion]"),"",C45/'A1. EEM General Mortgage Assets'!$D$15)</f>
        <v/>
      </c>
      <c r="G45" s="69" t="str">
        <f>IF(OR('A1. EEM General Mortgage Assets'!$F$31=0,D45="[For completion]"),"",D45/'A1. EEM General Mortgage Assets'!$F$31)</f>
        <v/>
      </c>
    </row>
    <row r="46" spans="1:7" x14ac:dyDescent="0.25">
      <c r="A46" s="35" t="s">
        <v>1659</v>
      </c>
      <c r="B46" s="35" t="s">
        <v>1643</v>
      </c>
      <c r="C46" s="131" t="s">
        <v>166</v>
      </c>
      <c r="D46" s="131" t="s">
        <v>166</v>
      </c>
      <c r="F46" s="69"/>
      <c r="G46" s="69"/>
    </row>
    <row r="47" spans="1:7" x14ac:dyDescent="0.25">
      <c r="A47" s="35" t="s">
        <v>1660</v>
      </c>
      <c r="B47" s="35"/>
      <c r="C47" s="131"/>
      <c r="D47" s="131"/>
      <c r="F47" s="69"/>
      <c r="G47" s="69"/>
    </row>
    <row r="48" spans="1:7" x14ac:dyDescent="0.25">
      <c r="A48" s="35" t="s">
        <v>1661</v>
      </c>
      <c r="B48" s="35"/>
      <c r="C48" s="131"/>
      <c r="D48" s="131"/>
      <c r="F48" s="69"/>
      <c r="G48" s="69"/>
    </row>
    <row r="49" spans="1:7" x14ac:dyDescent="0.25">
      <c r="A49" s="35" t="s">
        <v>1662</v>
      </c>
      <c r="B49" s="153"/>
      <c r="C49" s="153"/>
      <c r="D49" s="153"/>
    </row>
    <row r="50" spans="1:7" x14ac:dyDescent="0.25">
      <c r="A50" s="35" t="s">
        <v>1663</v>
      </c>
      <c r="B50" s="153"/>
      <c r="C50" s="153"/>
      <c r="D50" s="153"/>
    </row>
    <row r="51" spans="1:7" ht="15" customHeight="1" x14ac:dyDescent="0.25">
      <c r="A51" s="81"/>
      <c r="B51" s="109" t="s">
        <v>1647</v>
      </c>
      <c r="C51" s="81" t="s">
        <v>26</v>
      </c>
      <c r="D51" s="81" t="s">
        <v>324</v>
      </c>
      <c r="E51" s="81"/>
      <c r="F51" s="81"/>
      <c r="G51" s="81"/>
    </row>
    <row r="52" spans="1:7" x14ac:dyDescent="0.25">
      <c r="A52" s="35" t="s">
        <v>1664</v>
      </c>
      <c r="B52" s="35" t="s">
        <v>1283</v>
      </c>
      <c r="C52" s="131" t="s">
        <v>166</v>
      </c>
      <c r="D52" s="131" t="s">
        <v>166</v>
      </c>
      <c r="F52" s="61"/>
      <c r="G52" s="61"/>
    </row>
    <row r="53" spans="1:7" x14ac:dyDescent="0.25">
      <c r="A53" s="35" t="s">
        <v>1665</v>
      </c>
      <c r="B53" s="35" t="s">
        <v>1285</v>
      </c>
      <c r="C53" s="131" t="s">
        <v>166</v>
      </c>
      <c r="D53" s="131" t="s">
        <v>166</v>
      </c>
      <c r="F53" s="61"/>
      <c r="G53" s="61"/>
    </row>
    <row r="54" spans="1:7" x14ac:dyDescent="0.25">
      <c r="A54" s="35" t="s">
        <v>1666</v>
      </c>
      <c r="B54" s="35" t="s">
        <v>1287</v>
      </c>
      <c r="C54" s="131" t="s">
        <v>166</v>
      </c>
      <c r="D54" s="131" t="s">
        <v>166</v>
      </c>
      <c r="F54" s="61"/>
      <c r="G54" s="61"/>
    </row>
    <row r="55" spans="1:7" x14ac:dyDescent="0.25">
      <c r="A55" s="35" t="s">
        <v>1667</v>
      </c>
      <c r="B55" s="35" t="s">
        <v>1648</v>
      </c>
      <c r="C55" s="131" t="s">
        <v>166</v>
      </c>
      <c r="D55" s="131" t="s">
        <v>166</v>
      </c>
      <c r="F55" s="61"/>
      <c r="G55" s="61"/>
    </row>
    <row r="56" spans="1:7" x14ac:dyDescent="0.25">
      <c r="A56" s="35" t="s">
        <v>1668</v>
      </c>
      <c r="B56" s="35" t="s">
        <v>322</v>
      </c>
      <c r="C56" s="131" t="s">
        <v>166</v>
      </c>
      <c r="D56" s="131" t="s">
        <v>166</v>
      </c>
      <c r="F56" s="61"/>
      <c r="G56" s="61"/>
    </row>
    <row r="57" spans="1:7" x14ac:dyDescent="0.25">
      <c r="A57" s="35" t="s">
        <v>1669</v>
      </c>
      <c r="B57" s="154" t="s">
        <v>29</v>
      </c>
      <c r="C57" s="155"/>
      <c r="D57" s="155"/>
      <c r="F57" s="61"/>
      <c r="G57" s="61"/>
    </row>
    <row r="58" spans="1:7" x14ac:dyDescent="0.25">
      <c r="A58" s="35" t="s">
        <v>1670</v>
      </c>
      <c r="B58" s="154" t="s">
        <v>29</v>
      </c>
      <c r="C58" s="155"/>
      <c r="D58" s="155"/>
      <c r="F58" s="61"/>
      <c r="G58" s="61"/>
    </row>
    <row r="59" spans="1:7" x14ac:dyDescent="0.25">
      <c r="A59" s="35" t="s">
        <v>1671</v>
      </c>
      <c r="B59" s="154" t="s">
        <v>29</v>
      </c>
      <c r="C59" s="155"/>
      <c r="D59" s="155"/>
      <c r="F59" s="61"/>
      <c r="G59" s="61"/>
    </row>
    <row r="60" spans="1:7" x14ac:dyDescent="0.25">
      <c r="A60" s="35"/>
      <c r="B60" s="61"/>
      <c r="C60" s="61"/>
      <c r="D60" s="61"/>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8AF9338DD27A44AC3EA6226BA7086D" ma:contentTypeVersion="14" ma:contentTypeDescription="Create a new document." ma:contentTypeScope="" ma:versionID="0671f1870a28d3107bab0f9d23806788">
  <xsd:schema xmlns:xsd="http://www.w3.org/2001/XMLSchema" xmlns:xs="http://www.w3.org/2001/XMLSchema" xmlns:p="http://schemas.microsoft.com/office/2006/metadata/properties" xmlns:ns2="4c41de18-edad-4851-85b6-6da7b166469e" xmlns:ns3="c627a5e9-86f6-48af-94df-46257d635a23" targetNamespace="http://schemas.microsoft.com/office/2006/metadata/properties" ma:root="true" ma:fieldsID="22d891b630d915d193fc26cd823d9303" ns2:_="" ns3:_="">
    <xsd:import namespace="4c41de18-edad-4851-85b6-6da7b166469e"/>
    <xsd:import namespace="c627a5e9-86f6-48af-94df-46257d635a2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41de18-edad-4851-85b6-6da7b166469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8b0659e-3e2c-4c68-b884-db418fad4f40}" ma:internalName="TaxCatchAll" ma:showField="CatchAllData" ma:web="4c41de18-edad-4851-85b6-6da7b166469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627a5e9-86f6-48af-94df-46257d635a2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45f83f7-febd-40eb-90d0-9cc0ca777c7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c41de18-edad-4851-85b6-6da7b166469e" xsi:nil="true"/>
    <lcf76f155ced4ddcb4097134ff3c332f xmlns="c627a5e9-86f6-48af-94df-46257d635a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139D01-3FC6-421C-8692-58453E589573}"/>
</file>

<file path=customXml/itemProps2.xml><?xml version="1.0" encoding="utf-8"?>
<ds:datastoreItem xmlns:ds="http://schemas.openxmlformats.org/officeDocument/2006/customXml" ds:itemID="{1EE666FD-2A9C-4F3C-8EB2-64987AE18F1C}">
  <ds:schemaRefs>
    <ds:schemaRef ds:uri="http://schemas.microsoft.com/office/2006/metadata/properties"/>
    <ds:schemaRef ds:uri="http://schemas.microsoft.com/office/infopath/2007/PartnerControls"/>
    <ds:schemaRef ds:uri="6a9f6bf8-3710-4c59-a4eb-7c22c36861d0"/>
    <ds:schemaRef ds:uri="01c7ed30-b748-4e6f-b72d-51af0829fd38"/>
    <ds:schemaRef ds:uri="4c41de18-edad-4851-85b6-6da7b166469e"/>
    <ds:schemaRef ds:uri="c627a5e9-86f6-48af-94df-46257d635a23"/>
  </ds:schemaRefs>
</ds:datastoreItem>
</file>

<file path=customXml/itemProps3.xml><?xml version="1.0" encoding="utf-8"?>
<ds:datastoreItem xmlns:ds="http://schemas.openxmlformats.org/officeDocument/2006/customXml" ds:itemID="{C81EAA9E-3861-4724-A562-2EFE1EC157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8</vt:i4>
      </vt:variant>
      <vt:variant>
        <vt:lpstr>Benoemde bereiken</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Assets'!Afdrukbereik</vt:lpstr>
      <vt:lpstr>'C. EEM Harmonised Glossary'!Afdrukbereik</vt:lpstr>
      <vt:lpstr>'Completion Instructions'!Afdrukbereik</vt:lpstr>
      <vt:lpstr>Disclaimer!Afdrukbereik</vt:lpstr>
      <vt:lpstr>FAQ!Afdrukbereik</vt:lpstr>
      <vt:lpstr>Introduction!Afdrukbereik</vt:lpstr>
      <vt:lpstr>Disclaimer!Afdruktitels</vt:lpstr>
      <vt:lpstr>FAQ!Afdruktitels</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Bitter, Bas</cp:lastModifiedBy>
  <cp:lastPrinted>2016-05-20T08:25:54Z</cp:lastPrinted>
  <dcterms:created xsi:type="dcterms:W3CDTF">2016-04-21T08:07:20Z</dcterms:created>
  <dcterms:modified xsi:type="dcterms:W3CDTF">2026-01-22T13:33:27Z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0x010100798AF9338DD27A44AC3EA6226BA7086D</vt:lpwstr>
  </property>
  <property fmtid="{D5CDD505-2E9C-101B-9397-08002B2CF9AE}" pid="3" name="_dlc_DocIdItemGuid">
    <vt:lpwstr>57364c34-b4dd-431a-b68a-e0666a8d9183</vt:lpwstr>
  </property>
  <property fmtid="{D5CDD505-2E9C-101B-9397-08002B2CF9AE}" pid="4" name="MediaServiceImageTags">
    <vt:lpwstr/>
  </property>
</Properties>
</file>